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éveloppement\"/>
    </mc:Choice>
  </mc:AlternateContent>
  <workbookProtection workbookPassword="9108" lockStructure="1"/>
  <bookViews>
    <workbookView xWindow="0" yWindow="0" windowWidth="20490" windowHeight="7215" firstSheet="1" activeTab="1"/>
  </bookViews>
  <sheets>
    <sheet name="page accueil" sheetId="1" state="hidden" r:id="rId1"/>
    <sheet name="accueil" sheetId="2" r:id="rId2"/>
    <sheet name="eval vie et salle" sheetId="3" r:id="rId3"/>
    <sheet name="eval sport" sheetId="4" r:id="rId4"/>
    <sheet name="eval ecole" sheetId="5" r:id="rId5"/>
    <sheet name="eval com" sheetId="6" r:id="rId6"/>
    <sheet name="resumé eval" sheetId="7" state="hidden" r:id="rId7"/>
    <sheet name="Feuil2" sheetId="9" state="hidden" r:id="rId8"/>
  </sheets>
  <definedNames>
    <definedName name="choix010">Feuil2!$D$3:$D$12</definedName>
    <definedName name="choix0123456">Feuil2!$H$3:$H$8</definedName>
    <definedName name="choix0124">Feuil2!$O$3:$O$6</definedName>
    <definedName name="choix0234">Feuil2!$J$3:$J$6</definedName>
    <definedName name="choix023456">Feuil2!$H$3:$H$8</definedName>
    <definedName name="choix0236">Feuil2!$I$3:$I$6</definedName>
    <definedName name="choix024">Feuil2!$B$3:$B$5</definedName>
    <definedName name="choix02468">Feuil2!$K$3:$K$7</definedName>
    <definedName name="Choix026">Feuil2!$C$3:$C$5</definedName>
    <definedName name="choix028">Feuil2!$E$3:$E$5</definedName>
    <definedName name="choix038">Feuil2!$G$3:$G$9</definedName>
    <definedName name="choix04">Feuil2!$A$3:$A$4</definedName>
    <definedName name="choix046">Feuil2!$N$3:$N$5</definedName>
    <definedName name="choix0468">Feuil2!$F$3:$F$6</definedName>
    <definedName name="choix048">Feuil2!$L$3:$L$5</definedName>
    <definedName name="choix08">Feuil2!$M$3:$M$4</definedName>
    <definedName name="PlageNommée1">accueil!$B$5:$C$10</definedName>
    <definedName name="Print_Area" localSheetId="1">accueil!$A$1:$H$45</definedName>
    <definedName name="Print_Area" localSheetId="0">'page accueil'!$A$1:$G$20</definedName>
    <definedName name="_xlnm.Print_Area" localSheetId="1">accueil!$B$1:$H$45</definedName>
    <definedName name="_xlnm.Print_Area" localSheetId="5">'eval com'!$A$1:$H$41</definedName>
    <definedName name="_xlnm.Print_Area" localSheetId="4">'eval ecole'!$A$1:$I$39</definedName>
    <definedName name="_xlnm.Print_Area" localSheetId="3">'eval sport'!$A$1:$I$38</definedName>
    <definedName name="_xlnm.Print_Area" localSheetId="2">'eval vie et salle'!$A$1:$I$64</definedName>
  </definedNames>
  <calcPr calcId="162913"/>
</workbook>
</file>

<file path=xl/calcChain.xml><?xml version="1.0" encoding="utf-8"?>
<calcChain xmlns="http://schemas.openxmlformats.org/spreadsheetml/2006/main">
  <c r="H8" i="3" l="1"/>
  <c r="H32" i="3"/>
  <c r="G41" i="6" l="1"/>
  <c r="H41" i="6" s="1"/>
  <c r="H39" i="5"/>
  <c r="I39" i="5" s="1"/>
  <c r="H38" i="4"/>
  <c r="I38" i="4" s="1"/>
  <c r="H64" i="3"/>
  <c r="I64" i="3" s="1"/>
  <c r="H26" i="4"/>
  <c r="H30" i="4"/>
  <c r="G33" i="6"/>
  <c r="G29" i="6"/>
  <c r="G23" i="6"/>
  <c r="G18" i="6"/>
  <c r="G9" i="6"/>
  <c r="H9" i="5"/>
  <c r="H13" i="5"/>
  <c r="H20" i="5"/>
  <c r="H25" i="5"/>
  <c r="H31" i="5"/>
  <c r="H19" i="4"/>
  <c r="H13" i="4"/>
  <c r="H6" i="4"/>
  <c r="H53" i="3"/>
  <c r="H47" i="3"/>
  <c r="H42" i="3"/>
  <c r="H28" i="3"/>
  <c r="H19" i="3"/>
  <c r="H13" i="3"/>
  <c r="H56" i="3" l="1"/>
  <c r="E40" i="2"/>
  <c r="E41" i="2"/>
  <c r="E42" i="2"/>
  <c r="E43" i="2"/>
  <c r="H37" i="5"/>
  <c r="H33" i="4"/>
  <c r="A31" i="7"/>
  <c r="A30" i="7"/>
  <c r="A29" i="7"/>
  <c r="A15" i="7"/>
  <c r="A14" i="7"/>
  <c r="L13" i="7"/>
  <c r="K13" i="7"/>
  <c r="J13" i="7"/>
  <c r="I13" i="7"/>
  <c r="H13" i="7"/>
  <c r="F13" i="7"/>
  <c r="E13" i="7"/>
  <c r="D13" i="7"/>
  <c r="B13" i="7"/>
  <c r="A13" i="7"/>
  <c r="A12" i="7"/>
  <c r="L9" i="7"/>
  <c r="K9" i="7"/>
  <c r="J9" i="7"/>
  <c r="I9" i="7"/>
  <c r="F9" i="7"/>
  <c r="E9" i="7"/>
  <c r="D9" i="7"/>
  <c r="C9" i="7"/>
  <c r="A9" i="7"/>
  <c r="L8" i="7"/>
  <c r="K8" i="7"/>
  <c r="J8" i="7"/>
  <c r="I8" i="7"/>
  <c r="F8" i="7"/>
  <c r="E8" i="7"/>
  <c r="D8" i="7"/>
  <c r="C8" i="7"/>
  <c r="A8" i="7"/>
  <c r="L7" i="7"/>
  <c r="K7" i="7"/>
  <c r="J7" i="7"/>
  <c r="I7" i="7"/>
  <c r="F7" i="7"/>
  <c r="E7" i="7"/>
  <c r="D7" i="7"/>
  <c r="C7" i="7"/>
  <c r="C5" i="7"/>
  <c r="C6" i="7"/>
  <c r="A7" i="7"/>
  <c r="L6" i="7"/>
  <c r="K6" i="7"/>
  <c r="J6" i="7"/>
  <c r="I6" i="7"/>
  <c r="F6" i="7"/>
  <c r="E6" i="7"/>
  <c r="D6" i="7"/>
  <c r="A6" i="7"/>
  <c r="L5" i="7"/>
  <c r="K5" i="7"/>
  <c r="J5" i="7"/>
  <c r="I5" i="7"/>
  <c r="F5" i="7"/>
  <c r="E5" i="7"/>
  <c r="D5" i="7"/>
  <c r="A5" i="7"/>
  <c r="A4" i="7"/>
  <c r="F3" i="7"/>
  <c r="E3" i="7"/>
  <c r="D3" i="7"/>
  <c r="A3" i="7"/>
  <c r="A2" i="7"/>
  <c r="G40" i="6"/>
  <c r="G39" i="6"/>
  <c r="G38" i="6"/>
  <c r="G37" i="6"/>
  <c r="G36" i="6"/>
  <c r="H38" i="5"/>
  <c r="H36" i="5"/>
  <c r="H35" i="5"/>
  <c r="H34" i="5"/>
  <c r="H37" i="4"/>
  <c r="H36" i="4"/>
  <c r="H35" i="4"/>
  <c r="H34" i="4"/>
  <c r="H62" i="3"/>
  <c r="H61" i="3"/>
  <c r="H60" i="3"/>
  <c r="B7" i="7"/>
  <c r="H59" i="3"/>
  <c r="H58" i="3"/>
  <c r="B4" i="7"/>
  <c r="C42" i="6" l="1"/>
  <c r="F43" i="2" s="1"/>
  <c r="G43" i="2" s="1"/>
  <c r="C39" i="4"/>
  <c r="F41" i="2" s="1"/>
  <c r="G41" i="2" s="1"/>
  <c r="C40" i="5"/>
  <c r="F42" i="2" s="1"/>
  <c r="G42" i="2" s="1"/>
  <c r="C2" i="7"/>
  <c r="E44" i="2"/>
  <c r="B9" i="7"/>
  <c r="B8" i="7"/>
  <c r="B6" i="7"/>
  <c r="B5" i="7"/>
  <c r="H57" i="3"/>
  <c r="B3" i="7"/>
  <c r="H63" i="3"/>
  <c r="C65" i="3" l="1"/>
  <c r="F40" i="2" s="1"/>
  <c r="G40" i="2" s="1"/>
  <c r="G46" i="2" s="1"/>
  <c r="B2" i="7"/>
  <c r="D2" i="7" s="1"/>
  <c r="F44" i="2" l="1"/>
</calcChain>
</file>

<file path=xl/sharedStrings.xml><?xml version="1.0" encoding="utf-8"?>
<sst xmlns="http://schemas.openxmlformats.org/spreadsheetml/2006/main" count="387" uniqueCount="310">
  <si>
    <t>Outil diagnostic club version 1</t>
  </si>
  <si>
    <t>ce petit utilitaire vise a faciliter l'evaluation des clubs affilié à la Fédération Française de billard</t>
  </si>
  <si>
    <t>description : ce lui est composé de 6 feuilles distincts + celle-ci. La feuille 2 concerne la carte d'identité de votre club. Elle vous pose la question de votre propre évaluation de la situation de votre club.</t>
  </si>
  <si>
    <t>la note de 2 est suffisante pour être labellisé " club labellisé par la Fédération Française de Billard"</t>
  </si>
  <si>
    <t>Auto-diagnostic approfondi</t>
  </si>
  <si>
    <t>pour les dirigeants de club</t>
  </si>
  <si>
    <t>Carte d'identité du club</t>
  </si>
  <si>
    <t>Nom du club</t>
  </si>
  <si>
    <t>Ligue</t>
  </si>
  <si>
    <t>Date de dépôt des statuts</t>
  </si>
  <si>
    <t>Nombre de licenciés</t>
  </si>
  <si>
    <t>Nombre de billard par discipline</t>
  </si>
  <si>
    <t>Snooker</t>
  </si>
  <si>
    <t>Blackball</t>
  </si>
  <si>
    <t>Américain</t>
  </si>
  <si>
    <t>Carambole</t>
  </si>
  <si>
    <t>3,10m</t>
  </si>
  <si>
    <t>2,80m</t>
  </si>
  <si>
    <t>Avertissement : A lire absolument avant d'aller plus loin</t>
  </si>
  <si>
    <t>Description</t>
  </si>
  <si>
    <t>Le diagnostic se compose de 4 volets distincts :</t>
  </si>
  <si>
    <t>1a</t>
  </si>
  <si>
    <t>2b</t>
  </si>
  <si>
    <t>3c</t>
  </si>
  <si>
    <t>4d</t>
  </si>
  <si>
    <t>L'évaluation de votre communication, qui mettra en évidence votre volonté de développer la pratique du billard sur votre territoire (onglet "eval com").</t>
  </si>
  <si>
    <t>La meilleure note possible est la note de 4</t>
  </si>
  <si>
    <t>Note entre 2 et 2,5 : votre club peut progresser valablement sur un certain nombre de points.</t>
  </si>
  <si>
    <t>nb de point</t>
  </si>
  <si>
    <t>note</t>
  </si>
  <si>
    <t>Evaluation de votre communication</t>
  </si>
  <si>
    <t>TOTAL</t>
  </si>
  <si>
    <t>Thèmes et intitulés</t>
  </si>
  <si>
    <t>Note</t>
  </si>
  <si>
    <t>Administration et vie statutaire</t>
  </si>
  <si>
    <t>oui = 4 points (Obligation pour toute association de faire parvenir le PV d'AG et la composition du bureau de l'association à la préfecture)</t>
  </si>
  <si>
    <t>2a</t>
  </si>
  <si>
    <t>L'assemblée générale est organisée chaque année</t>
  </si>
  <si>
    <t>oui= 4 points (Obligation d'une AG par an, respectez vous vos statuts sur ce point?)</t>
  </si>
  <si>
    <t>3a</t>
  </si>
  <si>
    <t>Organisation des élections conformes aux statuts du club</t>
  </si>
  <si>
    <t>oui= 4 points</t>
  </si>
  <si>
    <t>4a</t>
  </si>
  <si>
    <t>Compte Rendu Bureau et CD fait et affiché</t>
  </si>
  <si>
    <t>Fait et à jour = 2 points,   fait et affiché dans la semaine suivant la réunion = 4 points</t>
  </si>
  <si>
    <t>Finances</t>
  </si>
  <si>
    <t>5a</t>
  </si>
  <si>
    <t>Résultats  des 3 derniers exercices</t>
  </si>
  <si>
    <t>tous négatifs sur les 3 dernières années = 0, 1 exercice négatif sur les 3 dernières années = 2 points,  tous positifs = 4 points</t>
  </si>
  <si>
    <t>6a</t>
  </si>
  <si>
    <t>Réserve (liquidité + placements divers)</t>
  </si>
  <si>
    <t>7a</t>
  </si>
  <si>
    <t>oui = 4</t>
  </si>
  <si>
    <t>Vie associative</t>
  </si>
  <si>
    <t>8a</t>
  </si>
  <si>
    <t>Niveau de participation à L'AG</t>
  </si>
  <si>
    <t>9a</t>
  </si>
  <si>
    <t>Age moyen du bureau et du CD</t>
  </si>
  <si>
    <t>10a</t>
  </si>
  <si>
    <t>non = 0,  oui = 4 points</t>
  </si>
  <si>
    <t>11a</t>
  </si>
  <si>
    <t>Liste (ou trombinoscope) des adhérents affichée et tenue à jour</t>
  </si>
  <si>
    <t>Equilibre de l'activité</t>
  </si>
  <si>
    <t>12a</t>
  </si>
  <si>
    <t>Nombre moyen de licenciés par billard</t>
  </si>
  <si>
    <t>moins de 5 = 0, entre 5 et 9,99 = 2 points, de 10 à 12,99 = 3 points, à partir de 13 = 4 points</t>
  </si>
  <si>
    <t>13a</t>
  </si>
  <si>
    <t>14a</t>
  </si>
  <si>
    <t>Part des retraités dans les licenciés du club</t>
  </si>
  <si>
    <t>15a</t>
  </si>
  <si>
    <t>Part des jeunes (moins de 21 ans) dans les licenciés</t>
  </si>
  <si>
    <t>16a</t>
  </si>
  <si>
    <t>17a</t>
  </si>
  <si>
    <t>Part des femmes (rapport h/f) dans les licenciés</t>
  </si>
  <si>
    <t>Nombre de Pass billard scolaire</t>
  </si>
  <si>
    <t>moins de 15 = 0, entre 15 et 30 = 2, plus de 30 = 4</t>
  </si>
  <si>
    <t>Répartition financière</t>
  </si>
  <si>
    <t>18a</t>
  </si>
  <si>
    <t>Part du budget consacrée à l'activité sportive</t>
  </si>
  <si>
    <t>19a</t>
  </si>
  <si>
    <t>Qualité du matériel et de la salle</t>
  </si>
  <si>
    <t>20a</t>
  </si>
  <si>
    <t>Changement annuel des tapis</t>
  </si>
  <si>
    <t>21a</t>
  </si>
  <si>
    <t>Changement annuel des billes</t>
  </si>
  <si>
    <t>22a</t>
  </si>
  <si>
    <t>Dernière rénovation de la salle (peinture, sol, electricité)</t>
  </si>
  <si>
    <t>plus de 10 ans = 0 point ,  entre 5 et 10 ans = 2 points , moins de  5 ans = 4 points</t>
  </si>
  <si>
    <t>23a</t>
  </si>
  <si>
    <t>Dernière requalification de la salle</t>
  </si>
  <si>
    <t>(isolation, chauffage, confort) plus de 20 ans = 0 point , entre 10 et 20 ans = 2 points, moins de  10 ans = 4 points</t>
  </si>
  <si>
    <t>24a</t>
  </si>
  <si>
    <t>Jeux de 4 billes présents dans la salle</t>
  </si>
  <si>
    <t>25a</t>
  </si>
  <si>
    <t>Entretien des billes et des billards</t>
  </si>
  <si>
    <t>aspiration de temps en temps = 0 point, aspiration 1 à 3 fois par semaine (nettoyage billes régulier) = 2 points, aspiration billards tous les 4 heures de jeu = 4 points</t>
  </si>
  <si>
    <t>26a</t>
  </si>
  <si>
    <t>non = 0, oui = 4</t>
  </si>
  <si>
    <t>27a</t>
  </si>
  <si>
    <t>non = 0, oui = 4 (climatisation)</t>
  </si>
  <si>
    <t>28a</t>
  </si>
  <si>
    <t>oui = 4</t>
  </si>
  <si>
    <t>29a</t>
  </si>
  <si>
    <t>30a</t>
  </si>
  <si>
    <t>au moins une fois par semaine = 4, une fois tous les 15 jours = 2</t>
  </si>
  <si>
    <t>Animation</t>
  </si>
  <si>
    <t>31a</t>
  </si>
  <si>
    <t>32a</t>
  </si>
  <si>
    <t>33a</t>
  </si>
  <si>
    <t>34a</t>
  </si>
  <si>
    <t>tableau récapitulatif</t>
  </si>
  <si>
    <t>item =</t>
  </si>
  <si>
    <t>Evaluation de votre activité sportive</t>
  </si>
  <si>
    <t>1b</t>
  </si>
  <si>
    <t>Nombre et niveau des compétiteurs du club</t>
  </si>
  <si>
    <t>3b</t>
  </si>
  <si>
    <t>4b</t>
  </si>
  <si>
    <t>5b</t>
  </si>
  <si>
    <t>6b</t>
  </si>
  <si>
    <t>7b</t>
  </si>
  <si>
    <t>Résultats sportifs des 3 dernières années</t>
  </si>
  <si>
    <t>8b</t>
  </si>
  <si>
    <t>non = 0, oui = 4 (titre obtenu sous les couleurs du club)</t>
  </si>
  <si>
    <t>9b</t>
  </si>
  <si>
    <t>10b</t>
  </si>
  <si>
    <t>11b</t>
  </si>
  <si>
    <t>Organisation de manifestations sportives ces 3 dernières années</t>
  </si>
  <si>
    <t>12b</t>
  </si>
  <si>
    <t>non = 0, oui = 4, puis 2 points par  organisations supplémentaires (max : 8)</t>
  </si>
  <si>
    <t>13b</t>
  </si>
  <si>
    <t>non = 0, oui =3, puis 1 points par  organisations supplémentaires (max : 8)</t>
  </si>
  <si>
    <t>14b</t>
  </si>
  <si>
    <t>non = 0, oui = 2, puis 1 points par  organisations supplémentaires  (max : 6)</t>
  </si>
  <si>
    <t>15b</t>
  </si>
  <si>
    <t>non = 0, oui = 2, puis 1 points par  organisations supplémentaires (max : 6)</t>
  </si>
  <si>
    <t>16b</t>
  </si>
  <si>
    <t>Dépenses sportives</t>
  </si>
  <si>
    <t>17b</t>
  </si>
  <si>
    <t>moins de 30 € = 0, entre 30 et 100 € = 2, entre 100 et 200€ = 3, + de 200€ = 6</t>
  </si>
  <si>
    <t>18b</t>
  </si>
  <si>
    <t>Tableau récapitulatif</t>
  </si>
  <si>
    <t>Item =</t>
  </si>
  <si>
    <t>Evaluation de l'école de billard</t>
  </si>
  <si>
    <t>Découverte initiation</t>
  </si>
  <si>
    <t>Perfectionnement - entraînement</t>
  </si>
  <si>
    <t>Effectif et niveau de l'encadrement du club</t>
  </si>
  <si>
    <t>2 points par animateurs (maximum 8 points)</t>
  </si>
  <si>
    <t>4 points par initiateur (maximum 8 points)</t>
  </si>
  <si>
    <t>2 adhérents = 4</t>
  </si>
  <si>
    <t>Visibilité de votre club</t>
  </si>
  <si>
    <t>moins de 1 m² = 0, plus de 1 m² = 4 points</t>
  </si>
  <si>
    <t>oui = 4 points, non = 0</t>
  </si>
  <si>
    <t>Dans les 3 dernières années = 4 points,  dans les 10 dernières années = 2 points</t>
  </si>
  <si>
    <t>Notoriété et promotion locale</t>
  </si>
  <si>
    <t>plus de 3 = 2 points, plus de 5 = 4 points</t>
  </si>
  <si>
    <t>plus de 300 = 2 points, plus de 2000 = 4 points</t>
  </si>
  <si>
    <t>Qualité de l'accueil dans le club</t>
  </si>
  <si>
    <t>Sponsoring</t>
  </si>
  <si>
    <t>Relations presse et média</t>
  </si>
  <si>
    <t>note obtenu</t>
  </si>
  <si>
    <t>note maximum</t>
  </si>
  <si>
    <t>note sur 4</t>
  </si>
  <si>
    <t>Note entre 3 et 4 : votre club est florissant et prospère, votre niveau sportif est bon voire excellent, les jeunes et les actifs sont nombreux chaque jour à venir s'entrainer. Votre club rayonne, son avenir proche est assuré.</t>
  </si>
  <si>
    <t>non = 0,  oui = 4 points (photos des dirigeants)</t>
  </si>
  <si>
    <t>Guide pour remplir votre auto-diagnostic.
Il s'agit de mesurer les éléments et les actions qui fondent la qualité des prestations offertes par votre club. Prenez le temps de bien lire chaque ligne et de répondre en vérifiant quelques données parmi vos adhérents ou votre comptabilité.</t>
  </si>
  <si>
    <r>
      <t>Le club est bien signalé (panneau directionnel ou vue sur rue)</t>
    </r>
    <r>
      <rPr>
        <sz val="10"/>
        <color indexed="8"/>
        <rFont val="Calibri"/>
        <family val="2"/>
      </rPr>
      <t>.</t>
    </r>
  </si>
  <si>
    <r>
      <t>L'enseigne du club est bien visible</t>
    </r>
    <r>
      <rPr>
        <sz val="10"/>
        <color indexed="8"/>
        <rFont val="Calibri"/>
        <family val="2"/>
      </rPr>
      <t>.</t>
    </r>
  </si>
  <si>
    <r>
      <rPr>
        <sz val="10"/>
        <color indexed="8"/>
        <rFont val="Calibri"/>
        <family val="2"/>
      </rPr>
      <t>L</t>
    </r>
    <r>
      <rPr>
        <sz val="10"/>
        <color indexed="8"/>
        <rFont val="Calibri"/>
        <family val="2"/>
      </rPr>
      <t>'enseigne du club est éclairée</t>
    </r>
    <r>
      <rPr>
        <sz val="10"/>
        <color indexed="8"/>
        <rFont val="Calibri"/>
        <family val="2"/>
      </rPr>
      <t>.</t>
    </r>
  </si>
  <si>
    <r>
      <t>Nombre de manisfestation</t>
    </r>
    <r>
      <rPr>
        <sz val="10"/>
        <color indexed="8"/>
        <rFont val="Calibri"/>
        <family val="2"/>
      </rPr>
      <t>(s)</t>
    </r>
    <r>
      <rPr>
        <sz val="10"/>
        <color indexed="8"/>
        <rFont val="Calibri"/>
        <family val="2"/>
      </rPr>
      <t xml:space="preserve"> de promotion locale dans l'année</t>
    </r>
    <r>
      <rPr>
        <sz val="10"/>
        <color indexed="8"/>
        <rFont val="Calibri"/>
        <family val="2"/>
      </rPr>
      <t>.</t>
    </r>
  </si>
  <si>
    <r>
      <t>Nombre d'article</t>
    </r>
    <r>
      <rPr>
        <sz val="10"/>
        <color indexed="8"/>
        <rFont val="Calibri"/>
        <family val="2"/>
      </rPr>
      <t>(s)</t>
    </r>
    <r>
      <rPr>
        <sz val="10"/>
        <color indexed="8"/>
        <rFont val="Calibri"/>
        <family val="2"/>
      </rPr>
      <t xml:space="preserve"> de presse paru</t>
    </r>
    <r>
      <rPr>
        <sz val="10"/>
        <color indexed="8"/>
        <rFont val="Calibri"/>
        <family val="2"/>
      </rPr>
      <t>(s)</t>
    </r>
    <r>
      <rPr>
        <sz val="10"/>
        <color indexed="8"/>
        <rFont val="Calibri"/>
        <family val="2"/>
      </rPr>
      <t xml:space="preserve"> dans l'année</t>
    </r>
    <r>
      <rPr>
        <sz val="10"/>
        <color indexed="8"/>
        <rFont val="Calibri"/>
        <family val="2"/>
      </rPr>
      <t>.</t>
    </r>
  </si>
  <si>
    <r>
      <t>Nombre de flyers distribués dans l'année</t>
    </r>
    <r>
      <rPr>
        <sz val="10"/>
        <color indexed="8"/>
        <rFont val="Calibri"/>
        <family val="2"/>
      </rPr>
      <t>.</t>
    </r>
  </si>
  <si>
    <r>
      <t>Nombre de contact</t>
    </r>
    <r>
      <rPr>
        <sz val="10"/>
        <color indexed="8"/>
        <rFont val="Calibri"/>
        <family val="2"/>
      </rPr>
      <t>(s)</t>
    </r>
    <r>
      <rPr>
        <sz val="10"/>
        <color indexed="8"/>
        <rFont val="Calibri"/>
        <family val="2"/>
      </rPr>
      <t xml:space="preserve"> avec les élus municipaux ou territoriaux</t>
    </r>
    <r>
      <rPr>
        <sz val="10"/>
        <color indexed="8"/>
        <rFont val="Calibri"/>
        <family val="2"/>
      </rPr>
      <t>.</t>
    </r>
  </si>
  <si>
    <r>
      <t>(rendez</t>
    </r>
    <r>
      <rPr>
        <sz val="10"/>
        <color indexed="8"/>
        <rFont val="Calibri"/>
        <family val="2"/>
      </rPr>
      <t>-</t>
    </r>
    <r>
      <rPr>
        <sz val="10"/>
        <color indexed="8"/>
        <rFont val="Calibri"/>
        <family val="2"/>
      </rPr>
      <t>vous ou visites) plus de 2 = 2 points, plus de 4 = 4 points</t>
    </r>
  </si>
  <si>
    <r>
      <t>Nombre de m</t>
    </r>
    <r>
      <rPr>
        <sz val="10"/>
        <color indexed="8"/>
        <rFont val="Calibri"/>
        <family val="2"/>
      </rPr>
      <t>ails</t>
    </r>
    <r>
      <rPr>
        <sz val="10"/>
        <color indexed="8"/>
        <rFont val="Calibri"/>
        <family val="2"/>
      </rPr>
      <t xml:space="preserve"> d'information envo</t>
    </r>
    <r>
      <rPr>
        <sz val="10"/>
        <color indexed="8"/>
        <rFont val="Calibri"/>
        <family val="2"/>
      </rPr>
      <t>yés</t>
    </r>
    <r>
      <rPr>
        <sz val="10"/>
        <color indexed="8"/>
        <rFont val="Calibri"/>
        <family val="2"/>
      </rPr>
      <t xml:space="preserve"> dans l'année</t>
    </r>
    <r>
      <rPr>
        <sz val="10"/>
        <color indexed="8"/>
        <rFont val="Calibri"/>
        <family val="2"/>
      </rPr>
      <t xml:space="preserve"> </t>
    </r>
    <r>
      <rPr>
        <sz val="10"/>
        <color indexed="8"/>
        <rFont val="Calibri"/>
        <family val="2"/>
      </rPr>
      <t>(</t>
    </r>
    <r>
      <rPr>
        <sz val="10"/>
        <color indexed="8"/>
        <rFont val="Calibri"/>
        <family val="2"/>
      </rPr>
      <t xml:space="preserve">X </t>
    </r>
    <r>
      <rPr>
        <sz val="10"/>
        <color indexed="8"/>
        <rFont val="Calibri"/>
        <family val="2"/>
      </rPr>
      <t>par le nombre de destinataires)</t>
    </r>
    <r>
      <rPr>
        <sz val="10"/>
        <color indexed="8"/>
        <rFont val="Calibri"/>
        <family val="2"/>
      </rPr>
      <t>.</t>
    </r>
  </si>
  <si>
    <r>
      <rPr>
        <sz val="10"/>
        <color indexed="8"/>
        <rFont val="Calibri"/>
        <family val="2"/>
      </rPr>
      <t>L</t>
    </r>
    <r>
      <rPr>
        <sz val="10"/>
        <color indexed="8"/>
        <rFont val="Calibri"/>
        <family val="2"/>
      </rPr>
      <t>es futurs adhérents ont</t>
    </r>
    <r>
      <rPr>
        <sz val="10"/>
        <color indexed="8"/>
        <rFont val="Calibri"/>
        <family val="2"/>
      </rPr>
      <t>-ils</t>
    </r>
    <r>
      <rPr>
        <sz val="10"/>
        <color indexed="8"/>
        <rFont val="Calibri"/>
        <family val="2"/>
      </rPr>
      <t xml:space="preserve"> un rendez</t>
    </r>
    <r>
      <rPr>
        <sz val="10"/>
        <color indexed="8"/>
        <rFont val="Calibri"/>
        <family val="2"/>
      </rPr>
      <t>-</t>
    </r>
    <r>
      <rPr>
        <sz val="10"/>
        <color indexed="8"/>
        <rFont val="Calibri"/>
        <family val="2"/>
      </rPr>
      <t>vous systématique avec un intitiateur de l'</t>
    </r>
    <r>
      <rPr>
        <sz val="10"/>
        <color indexed="8"/>
        <rFont val="Calibri"/>
        <family val="2"/>
      </rPr>
      <t>é</t>
    </r>
    <r>
      <rPr>
        <sz val="10"/>
        <color indexed="8"/>
        <rFont val="Calibri"/>
        <family val="2"/>
      </rPr>
      <t>cole de billard</t>
    </r>
    <r>
      <rPr>
        <sz val="10"/>
        <color indexed="8"/>
        <rFont val="Calibri"/>
        <family val="2"/>
      </rPr>
      <t xml:space="preserve"> </t>
    </r>
    <r>
      <rPr>
        <sz val="10"/>
        <color indexed="8"/>
        <rFont val="Calibri"/>
        <family val="2"/>
      </rPr>
      <t>?</t>
    </r>
  </si>
  <si>
    <r>
      <t>Avez-vous aujourd'hui un dossier sponsoring</t>
    </r>
    <r>
      <rPr>
        <sz val="10"/>
        <color indexed="8"/>
        <rFont val="Calibri"/>
        <family val="2"/>
      </rPr>
      <t xml:space="preserve"> </t>
    </r>
    <r>
      <rPr>
        <sz val="10"/>
        <color indexed="8"/>
        <rFont val="Calibri"/>
        <family val="2"/>
      </rPr>
      <t>?</t>
    </r>
  </si>
  <si>
    <r>
      <rPr>
        <sz val="10"/>
        <color indexed="8"/>
        <rFont val="Calibri"/>
        <family val="2"/>
      </rPr>
      <t>A</t>
    </r>
    <r>
      <rPr>
        <sz val="10"/>
        <color indexed="8"/>
        <rFont val="Calibri"/>
        <family val="2"/>
      </rPr>
      <t>vez-vous aujourd'hui des sponsors</t>
    </r>
    <r>
      <rPr>
        <sz val="10"/>
        <color indexed="8"/>
        <rFont val="Calibri"/>
        <family val="2"/>
      </rPr>
      <t xml:space="preserve"> </t>
    </r>
    <r>
      <rPr>
        <sz val="10"/>
        <color indexed="8"/>
        <rFont val="Calibri"/>
        <family val="2"/>
      </rPr>
      <t>?</t>
    </r>
  </si>
  <si>
    <r>
      <t>Avez</t>
    </r>
    <r>
      <rPr>
        <sz val="10"/>
        <color indexed="8"/>
        <rFont val="Calibri"/>
        <family val="2"/>
      </rPr>
      <t>-</t>
    </r>
    <r>
      <rPr>
        <sz val="10"/>
        <color indexed="8"/>
        <rFont val="Calibri"/>
        <family val="2"/>
      </rPr>
      <t xml:space="preserve">vous aujourd'hui un dossier de </t>
    </r>
    <r>
      <rPr>
        <sz val="10"/>
        <color indexed="8"/>
        <rFont val="Calibri"/>
        <family val="2"/>
      </rPr>
      <t>p</t>
    </r>
    <r>
      <rPr>
        <sz val="10"/>
        <color indexed="8"/>
        <rFont val="Calibri"/>
        <family val="2"/>
      </rPr>
      <t>resse</t>
    </r>
    <r>
      <rPr>
        <sz val="10"/>
        <color indexed="8"/>
        <rFont val="Calibri"/>
        <family val="2"/>
      </rPr>
      <t xml:space="preserve"> ?</t>
    </r>
  </si>
  <si>
    <t>1 et + = 4 (journées portes ouvertes, forum associatif, open, tournoi primé, etc.)</t>
  </si>
  <si>
    <r>
      <t>plus de 1000</t>
    </r>
    <r>
      <rPr>
        <sz val="10"/>
        <color indexed="8"/>
        <rFont val="Calibri"/>
        <family val="2"/>
      </rPr>
      <t xml:space="preserve"> </t>
    </r>
    <r>
      <rPr>
        <sz val="10"/>
        <color indexed="8"/>
        <rFont val="Calibri"/>
        <family val="2"/>
      </rPr>
      <t>= 2, plus de 5000 = 4</t>
    </r>
  </si>
  <si>
    <t>Avez-vous un site internet mis à jour au cours des 30 derniers jours ?</t>
  </si>
  <si>
    <r>
      <t>La documentation (flyers, bulletins d'inscription, programmes d'activités</t>
    </r>
    <r>
      <rPr>
        <sz val="10"/>
        <color indexed="8"/>
        <rFont val="Calibri"/>
        <family val="2"/>
      </rPr>
      <t>) est</t>
    </r>
    <r>
      <rPr>
        <sz val="10"/>
        <color indexed="8"/>
        <rFont val="Calibri"/>
        <family val="2"/>
      </rPr>
      <t>-</t>
    </r>
    <r>
      <rPr>
        <sz val="10"/>
        <color indexed="8"/>
        <rFont val="Calibri"/>
        <family val="2"/>
      </rPr>
      <t>elle toujours dis</t>
    </r>
    <r>
      <rPr>
        <sz val="10"/>
        <color indexed="8"/>
        <rFont val="Calibri"/>
        <family val="2"/>
      </rPr>
      <t>p</t>
    </r>
    <r>
      <rPr>
        <sz val="10"/>
        <color indexed="8"/>
        <rFont val="Calibri"/>
        <family val="2"/>
      </rPr>
      <t>onible et dans un endroit accessible et connu de tous</t>
    </r>
    <r>
      <rPr>
        <sz val="10"/>
        <color indexed="8"/>
        <rFont val="Calibri"/>
        <family val="2"/>
      </rPr>
      <t xml:space="preserve"> </t>
    </r>
    <r>
      <rPr>
        <sz val="10"/>
        <color indexed="8"/>
        <rFont val="Calibri"/>
        <family val="2"/>
      </rPr>
      <t>?</t>
    </r>
  </si>
  <si>
    <t>Le logo du club a été réalisé par un professionnel.</t>
  </si>
  <si>
    <t xml:space="preserve">Le club dispose de tracts, de dépliants, composés et imprimés par un professionnel. </t>
  </si>
  <si>
    <t>oui = 4, non = 0</t>
  </si>
  <si>
    <r>
      <t>Est-il</t>
    </r>
    <r>
      <rPr>
        <sz val="10"/>
        <color indexed="8"/>
        <rFont val="Calibri"/>
        <family val="2"/>
      </rPr>
      <t xml:space="preserve"> proposé au futur adhérent un essai gratuit</t>
    </r>
    <r>
      <rPr>
        <sz val="10"/>
        <color indexed="8"/>
        <rFont val="Calibri"/>
        <family val="2"/>
      </rPr>
      <t xml:space="preserve"> </t>
    </r>
    <r>
      <rPr>
        <sz val="10"/>
        <color indexed="8"/>
        <rFont val="Calibri"/>
        <family val="2"/>
      </rPr>
      <t>?</t>
    </r>
  </si>
  <si>
    <r>
      <t>Proposez-</t>
    </r>
    <r>
      <rPr>
        <sz val="10"/>
        <color indexed="8"/>
        <rFont val="Calibri"/>
        <family val="2"/>
      </rPr>
      <t xml:space="preserve">vous des soirées </t>
    </r>
    <r>
      <rPr>
        <sz val="10"/>
        <color indexed="8"/>
        <rFont val="Calibri"/>
        <family val="2"/>
      </rPr>
      <t>"</t>
    </r>
    <r>
      <rPr>
        <sz val="10"/>
        <color indexed="8"/>
        <rFont val="Calibri"/>
        <family val="2"/>
      </rPr>
      <t>groupe</t>
    </r>
    <r>
      <rPr>
        <sz val="10"/>
        <color indexed="8"/>
        <rFont val="Calibri"/>
        <family val="2"/>
      </rPr>
      <t>"</t>
    </r>
    <r>
      <rPr>
        <sz val="10"/>
        <color indexed="8"/>
        <rFont val="Calibri"/>
        <family val="2"/>
      </rPr>
      <t xml:space="preserve"> ou </t>
    </r>
    <r>
      <rPr>
        <sz val="10"/>
        <color indexed="8"/>
        <rFont val="Calibri"/>
        <family val="2"/>
      </rPr>
      <t>"</t>
    </r>
    <r>
      <rPr>
        <sz val="10"/>
        <color indexed="8"/>
        <rFont val="Calibri"/>
        <family val="2"/>
      </rPr>
      <t>entreprise</t>
    </r>
    <r>
      <rPr>
        <sz val="10"/>
        <color indexed="8"/>
        <rFont val="Calibri"/>
        <family val="2"/>
      </rPr>
      <t xml:space="preserve">" </t>
    </r>
    <r>
      <rPr>
        <sz val="10"/>
        <color indexed="8"/>
        <rFont val="Calibri"/>
        <family val="2"/>
      </rPr>
      <t>?</t>
    </r>
  </si>
  <si>
    <t>Êtes-vous présent sur les réseaux sociaux ou diffusez-vous des images en live ?</t>
  </si>
  <si>
    <r>
      <t>Cet auto</t>
    </r>
    <r>
      <rPr>
        <b/>
        <sz val="11"/>
        <color indexed="8"/>
        <rFont val="Calibri"/>
        <family val="2"/>
      </rPr>
      <t>-</t>
    </r>
    <r>
      <rPr>
        <b/>
        <sz val="11"/>
        <color indexed="8"/>
        <rFont val="Calibri"/>
        <family val="2"/>
      </rPr>
      <t>diagnostic est un outil au service des dirigeants de club. Il peut constituer un excellent tableau de bord à remplir une fois par an au moins. Il vous permettra d'identifier précisémment les points à améliorer. Certains points sont faciles à améliorer, d'autres demanderont du temps, l'essentiel est d'être en progression. N'oubliez pas que votre Fédération peut vous apporter son soutien et vous conseiller valablement si vous avez des choix importants à faire. Bon travail.</t>
    </r>
  </si>
  <si>
    <r>
      <t>L'évaluation de votre vie associative, de vos ressources financières, physiques et morales, votre matériel et votre salle essentiellement (onglet "eval vie et salle")</t>
    </r>
    <r>
      <rPr>
        <sz val="11"/>
        <color indexed="8"/>
        <rFont val="Calibri"/>
        <family val="2"/>
      </rPr>
      <t>.</t>
    </r>
  </si>
  <si>
    <r>
      <t>L'évaluation du niveau sportif de votre club et des efforts de votre club pour progresser sur ce plan (onglet"eval sport")</t>
    </r>
    <r>
      <rPr>
        <sz val="11"/>
        <color indexed="8"/>
        <rFont val="Calibri"/>
        <family val="2"/>
      </rPr>
      <t>.</t>
    </r>
  </si>
  <si>
    <r>
      <t>L'évaluation de votre école de billard, outil indispensable à la progression de tous, quels que soient leur pratique ou leur âge (onglet"eval école")</t>
    </r>
    <r>
      <rPr>
        <sz val="11"/>
        <color indexed="8"/>
        <rFont val="Calibri"/>
        <family val="2"/>
      </rPr>
      <t>.</t>
    </r>
  </si>
  <si>
    <r>
      <t xml:space="preserve">Note entre 2,5 et 3 : votre club se porte bien </t>
    </r>
    <r>
      <rPr>
        <sz val="11"/>
        <color indexed="8"/>
        <rFont val="Calibri"/>
        <family val="2"/>
      </rPr>
      <t>;</t>
    </r>
    <r>
      <rPr>
        <sz val="11"/>
        <color indexed="8"/>
        <rFont val="Calibri"/>
        <family val="2"/>
      </rPr>
      <t xml:space="preserve"> cependant certains points restent à améliore</t>
    </r>
    <r>
      <rPr>
        <sz val="11"/>
        <color indexed="8"/>
        <rFont val="Calibri"/>
        <family val="2"/>
      </rPr>
      <t>r</t>
    </r>
    <r>
      <rPr>
        <sz val="11"/>
        <color indexed="8"/>
        <rFont val="Calibri"/>
        <family val="2"/>
      </rPr>
      <t>, les notes par thème vous donneront les indications utiles pour constituer votre projet associatif annuel.</t>
    </r>
  </si>
  <si>
    <r>
      <rPr>
        <b/>
        <sz val="12"/>
        <color indexed="8"/>
        <rFont val="Calibri"/>
        <family val="2"/>
      </rPr>
      <t>É</t>
    </r>
    <r>
      <rPr>
        <b/>
        <sz val="12"/>
        <color indexed="8"/>
        <rFont val="Calibri"/>
        <family val="2"/>
      </rPr>
      <t>valuation vie et salle</t>
    </r>
  </si>
  <si>
    <r>
      <rPr>
        <b/>
        <sz val="12"/>
        <color indexed="8"/>
        <rFont val="Calibri"/>
        <family val="2"/>
      </rPr>
      <t>É</t>
    </r>
    <r>
      <rPr>
        <b/>
        <sz val="12"/>
        <color indexed="8"/>
        <rFont val="Calibri"/>
        <family val="2"/>
      </rPr>
      <t>valuation sportive</t>
    </r>
  </si>
  <si>
    <r>
      <rPr>
        <b/>
        <sz val="12"/>
        <color indexed="8"/>
        <rFont val="Calibri"/>
        <family val="2"/>
      </rPr>
      <t>É</t>
    </r>
    <r>
      <rPr>
        <b/>
        <sz val="12"/>
        <color indexed="8"/>
        <rFont val="Calibri"/>
        <family val="2"/>
      </rPr>
      <t>valuation de l'ecole</t>
    </r>
  </si>
  <si>
    <r>
      <rPr>
        <b/>
        <sz val="12"/>
        <color indexed="8"/>
        <rFont val="Calibri"/>
        <family val="2"/>
      </rPr>
      <t>É</t>
    </r>
    <r>
      <rPr>
        <b/>
        <sz val="12"/>
        <color indexed="8"/>
        <rFont val="Calibri"/>
        <family val="2"/>
      </rPr>
      <t>valuation de votre communication</t>
    </r>
  </si>
  <si>
    <r>
      <rPr>
        <b/>
        <sz val="18"/>
        <color indexed="29"/>
        <rFont val="Calibri"/>
        <family val="2"/>
      </rPr>
      <t>É</t>
    </r>
    <r>
      <rPr>
        <b/>
        <sz val="18"/>
        <color indexed="29"/>
        <rFont val="Calibri"/>
        <family val="2"/>
      </rPr>
      <t>valuation vie et matériel du club</t>
    </r>
  </si>
  <si>
    <r>
      <t>Guide pour remplir votre auto-diagnostic</t>
    </r>
    <r>
      <rPr>
        <b/>
        <sz val="12"/>
        <color indexed="10"/>
        <rFont val="Calibri"/>
        <family val="2"/>
      </rPr>
      <t>.</t>
    </r>
    <r>
      <rPr>
        <b/>
        <sz val="12"/>
        <color indexed="10"/>
        <rFont val="Calibri"/>
        <family val="2"/>
      </rPr>
      <t xml:space="preserve">
Il s'agit de mesurer les éléments et les actions qui fondent la qualité des prestations offertes par votre club. Prenez le temps de bien lire chaque ligne et de répondre en vérifiant quelques données parmi vos adhérents ou votre comptabilité.</t>
    </r>
  </si>
  <si>
    <r>
      <t>Part du budget consacrée à l'</t>
    </r>
    <r>
      <rPr>
        <sz val="10"/>
        <color indexed="8"/>
        <rFont val="Calibri"/>
        <family val="2"/>
      </rPr>
      <t>é</t>
    </r>
    <r>
      <rPr>
        <sz val="10"/>
        <color indexed="8"/>
        <rFont val="Calibri"/>
        <family val="2"/>
      </rPr>
      <t xml:space="preserve">cole de </t>
    </r>
    <r>
      <rPr>
        <sz val="10"/>
        <color indexed="8"/>
        <rFont val="Calibri"/>
        <family val="2"/>
      </rPr>
      <t>b</t>
    </r>
    <r>
      <rPr>
        <sz val="10"/>
        <color indexed="8"/>
        <rFont val="Calibri"/>
        <family val="2"/>
      </rPr>
      <t>illard</t>
    </r>
  </si>
  <si>
    <r>
      <t>Le  club comporte-t-il un WC femmes et un WC hommes</t>
    </r>
    <r>
      <rPr>
        <sz val="10"/>
        <color indexed="8"/>
        <rFont val="Calibri"/>
        <family val="2"/>
      </rPr>
      <t xml:space="preserve"> ?</t>
    </r>
  </si>
  <si>
    <r>
      <t>Température dans le club toujours comprise entre 19 et 28 degrés</t>
    </r>
    <r>
      <rPr>
        <sz val="10"/>
        <color indexed="8"/>
        <rFont val="Calibri"/>
        <family val="2"/>
      </rPr>
      <t xml:space="preserve"> ?</t>
    </r>
  </si>
  <si>
    <t>Permanence, créneaux, fonctionnement</t>
  </si>
  <si>
    <r>
      <t>Le club a une permanence hebdomadaire d'accueil et d'information des nouveaux adhérents. Cette permanence est annoncée</t>
    </r>
    <r>
      <rPr>
        <sz val="10"/>
        <color indexed="8"/>
        <rFont val="Calibri"/>
        <family val="2"/>
      </rPr>
      <t>.</t>
    </r>
  </si>
  <si>
    <r>
      <t>Le club a des horaires d'ouverture affichés</t>
    </r>
    <r>
      <rPr>
        <sz val="10"/>
        <color indexed="8"/>
        <rFont val="Calibri"/>
        <family val="2"/>
      </rPr>
      <t>.</t>
    </r>
  </si>
  <si>
    <r>
      <t>Le club est entretenu régulièrement</t>
    </r>
    <r>
      <rPr>
        <sz val="10"/>
        <color indexed="8"/>
        <rFont val="Calibri"/>
        <family val="2"/>
      </rPr>
      <t>.</t>
    </r>
  </si>
  <si>
    <r>
      <t>Permanence, cr</t>
    </r>
    <r>
      <rPr>
        <b/>
        <sz val="11"/>
        <color indexed="23"/>
        <rFont val="Calibri"/>
        <family val="2"/>
      </rPr>
      <t>é</t>
    </r>
    <r>
      <rPr>
        <b/>
        <sz val="11"/>
        <color indexed="23"/>
        <rFont val="Calibri"/>
        <family val="2"/>
      </rPr>
      <t>neaux, fonctionnement Total moyen</t>
    </r>
  </si>
  <si>
    <r>
      <rPr>
        <sz val="10"/>
        <color indexed="8"/>
        <rFont val="Calibri"/>
        <family val="2"/>
      </rPr>
      <t>L</t>
    </r>
    <r>
      <rPr>
        <sz val="10"/>
        <color indexed="8"/>
        <rFont val="Calibri"/>
        <family val="2"/>
      </rPr>
      <t>e club a des animations en fin d'après</t>
    </r>
    <r>
      <rPr>
        <sz val="10"/>
        <color indexed="8"/>
        <rFont val="Calibri"/>
        <family val="2"/>
      </rPr>
      <t>-</t>
    </r>
    <r>
      <rPr>
        <sz val="10"/>
        <color indexed="8"/>
        <rFont val="Calibri"/>
        <family val="2"/>
      </rPr>
      <t>midi (jeune et adultes travaillant)</t>
    </r>
    <r>
      <rPr>
        <sz val="10"/>
        <color indexed="8"/>
        <rFont val="Calibri"/>
        <family val="2"/>
      </rPr>
      <t>.</t>
    </r>
  </si>
  <si>
    <r>
      <rPr>
        <b/>
        <sz val="18"/>
        <color indexed="29"/>
        <rFont val="Calibri"/>
        <family val="2"/>
      </rPr>
      <t>É</t>
    </r>
    <r>
      <rPr>
        <b/>
        <sz val="18"/>
        <color indexed="29"/>
        <rFont val="Calibri"/>
        <family val="2"/>
      </rPr>
      <t>valuation de votre activité sportive</t>
    </r>
  </si>
  <si>
    <r>
      <t xml:space="preserve">Participation au collectif </t>
    </r>
    <r>
      <rPr>
        <b/>
        <sz val="12"/>
        <color indexed="29"/>
        <rFont val="Calibri"/>
        <family val="2"/>
      </rPr>
      <t>L</t>
    </r>
    <r>
      <rPr>
        <b/>
        <sz val="12"/>
        <color indexed="29"/>
        <rFont val="Calibri"/>
        <family val="2"/>
      </rPr>
      <t>igue et CD</t>
    </r>
  </si>
  <si>
    <r>
      <rPr>
        <sz val="10"/>
        <color indexed="8"/>
        <rFont val="Calibri"/>
        <family val="2"/>
      </rPr>
      <t>L</t>
    </r>
    <r>
      <rPr>
        <sz val="10"/>
        <color indexed="8"/>
        <rFont val="Calibri"/>
        <family val="2"/>
      </rPr>
      <t xml:space="preserve">e club a un responsable sportif autre que le </t>
    </r>
    <r>
      <rPr>
        <sz val="10"/>
        <color indexed="8"/>
        <rFont val="Calibri"/>
        <family val="2"/>
      </rPr>
      <t>p</t>
    </r>
    <r>
      <rPr>
        <sz val="10"/>
        <color indexed="8"/>
        <rFont val="Calibri"/>
        <family val="2"/>
      </rPr>
      <t xml:space="preserve">résident, </t>
    </r>
    <r>
      <rPr>
        <sz val="10"/>
        <color indexed="8"/>
        <rFont val="Calibri"/>
        <family val="2"/>
      </rPr>
      <t>t</t>
    </r>
    <r>
      <rPr>
        <sz val="10"/>
        <color indexed="8"/>
        <rFont val="Calibri"/>
        <family val="2"/>
      </rPr>
      <t xml:space="preserve">resorier ou </t>
    </r>
    <r>
      <rPr>
        <sz val="10"/>
        <color indexed="8"/>
        <rFont val="Calibri"/>
        <family val="2"/>
      </rPr>
      <t>s</t>
    </r>
    <r>
      <rPr>
        <sz val="10"/>
        <color indexed="8"/>
        <rFont val="Calibri"/>
        <family val="2"/>
      </rPr>
      <t>ecrétaire</t>
    </r>
    <r>
      <rPr>
        <sz val="10"/>
        <color indexed="8"/>
        <rFont val="Calibri"/>
        <family val="2"/>
      </rPr>
      <t>.</t>
    </r>
  </si>
  <si>
    <r>
      <t>Le club a un ou plusieurs bénévole</t>
    </r>
    <r>
      <rPr>
        <sz val="10"/>
        <color indexed="8"/>
        <rFont val="Calibri"/>
        <family val="2"/>
      </rPr>
      <t>(</t>
    </r>
    <r>
      <rPr>
        <sz val="10"/>
        <color indexed="8"/>
        <rFont val="Calibri"/>
        <family val="2"/>
      </rPr>
      <t>s</t>
    </r>
    <r>
      <rPr>
        <sz val="10"/>
        <color indexed="8"/>
        <rFont val="Calibri"/>
        <family val="2"/>
      </rPr>
      <t>)</t>
    </r>
    <r>
      <rPr>
        <sz val="10"/>
        <color indexed="8"/>
        <rFont val="Calibri"/>
        <family val="2"/>
      </rPr>
      <t xml:space="preserve"> </t>
    </r>
    <r>
      <rPr>
        <sz val="10"/>
        <color indexed="8"/>
        <rFont val="Calibri"/>
        <family val="2"/>
      </rPr>
      <t xml:space="preserve">à </t>
    </r>
    <r>
      <rPr>
        <sz val="10"/>
        <color indexed="8"/>
        <rFont val="Calibri"/>
        <family val="2"/>
      </rPr>
      <t xml:space="preserve">la CS de la </t>
    </r>
    <r>
      <rPr>
        <sz val="10"/>
        <color indexed="8"/>
        <rFont val="Calibri"/>
        <family val="2"/>
      </rPr>
      <t>li</t>
    </r>
    <r>
      <rPr>
        <sz val="10"/>
        <color indexed="8"/>
        <rFont val="Calibri"/>
        <family val="2"/>
      </rPr>
      <t>gue</t>
    </r>
    <r>
      <rPr>
        <sz val="10"/>
        <color indexed="8"/>
        <rFont val="Calibri"/>
        <family val="2"/>
      </rPr>
      <t>.</t>
    </r>
  </si>
  <si>
    <r>
      <rPr>
        <sz val="10"/>
        <color indexed="8"/>
        <rFont val="Calibri"/>
        <family val="2"/>
      </rPr>
      <t>L</t>
    </r>
    <r>
      <rPr>
        <sz val="10"/>
        <color indexed="8"/>
        <rFont val="Calibri"/>
        <family val="2"/>
      </rPr>
      <t>e club a un joueur de niveau national ou international</t>
    </r>
    <r>
      <rPr>
        <sz val="10"/>
        <color indexed="8"/>
        <rFont val="Calibri"/>
        <family val="2"/>
      </rPr>
      <t>.</t>
    </r>
  </si>
  <si>
    <r>
      <rPr>
        <sz val="10"/>
        <color indexed="8"/>
        <rFont val="Calibri"/>
        <family val="2"/>
      </rPr>
      <t>L</t>
    </r>
    <r>
      <rPr>
        <sz val="10"/>
        <color indexed="8"/>
        <rFont val="Calibri"/>
        <family val="2"/>
      </rPr>
      <t>e club a des joueurs en catégories régionales</t>
    </r>
    <r>
      <rPr>
        <sz val="10"/>
        <color indexed="8"/>
        <rFont val="Calibri"/>
        <family val="2"/>
      </rPr>
      <t>.</t>
    </r>
  </si>
  <si>
    <r>
      <t xml:space="preserve">La club a un </t>
    </r>
    <r>
      <rPr>
        <sz val="10"/>
        <color indexed="8"/>
        <rFont val="Calibri"/>
        <family val="2"/>
      </rPr>
      <t>c</t>
    </r>
    <r>
      <rPr>
        <sz val="10"/>
        <color indexed="8"/>
        <rFont val="Calibri"/>
        <family val="2"/>
      </rPr>
      <t>hampion de France, d'Europe ou du Monde</t>
    </r>
    <r>
      <rPr>
        <sz val="10"/>
        <color indexed="8"/>
        <rFont val="Calibri"/>
        <family val="2"/>
      </rPr>
      <t>.</t>
    </r>
  </si>
  <si>
    <r>
      <rPr>
        <sz val="10"/>
        <color indexed="8"/>
        <rFont val="Calibri"/>
        <family val="2"/>
      </rPr>
      <t>L</t>
    </r>
    <r>
      <rPr>
        <sz val="10"/>
        <color indexed="8"/>
        <rFont val="Calibri"/>
        <family val="2"/>
      </rPr>
      <t>e club participe au CF par équipes</t>
    </r>
    <r>
      <rPr>
        <sz val="10"/>
        <color indexed="8"/>
        <rFont val="Calibri"/>
        <family val="2"/>
      </rPr>
      <t>.</t>
    </r>
  </si>
  <si>
    <r>
      <t xml:space="preserve">Le club a un </t>
    </r>
    <r>
      <rPr>
        <sz val="10"/>
        <color indexed="8"/>
        <rFont val="Calibri"/>
        <family val="2"/>
      </rPr>
      <t>c</t>
    </r>
    <r>
      <rPr>
        <sz val="10"/>
        <color indexed="8"/>
        <rFont val="Calibri"/>
        <family val="2"/>
      </rPr>
      <t>hampion de dis</t>
    </r>
    <r>
      <rPr>
        <sz val="10"/>
        <color indexed="8"/>
        <rFont val="Calibri"/>
        <family val="2"/>
      </rPr>
      <t>t</t>
    </r>
    <r>
      <rPr>
        <sz val="10"/>
        <color indexed="8"/>
        <rFont val="Calibri"/>
        <family val="2"/>
      </rPr>
      <t>rict</t>
    </r>
    <r>
      <rPr>
        <sz val="10"/>
        <color indexed="8"/>
        <rFont val="Calibri"/>
        <family val="2"/>
      </rPr>
      <t>.</t>
    </r>
  </si>
  <si>
    <r>
      <t>Le club a organisé une épreuve nationale ou internationale</t>
    </r>
    <r>
      <rPr>
        <sz val="10"/>
        <color indexed="8"/>
        <rFont val="Calibri"/>
        <family val="2"/>
      </rPr>
      <t>.</t>
    </r>
  </si>
  <si>
    <r>
      <t xml:space="preserve">Avez-vous organisé une finale de </t>
    </r>
    <r>
      <rPr>
        <sz val="10"/>
        <color indexed="8"/>
        <rFont val="Calibri"/>
        <family val="2"/>
      </rPr>
      <t>s</t>
    </r>
    <r>
      <rPr>
        <sz val="10"/>
        <color indexed="8"/>
        <rFont val="Calibri"/>
        <family val="2"/>
      </rPr>
      <t>ecteur ou interrégionale</t>
    </r>
    <r>
      <rPr>
        <sz val="10"/>
        <color indexed="8"/>
        <rFont val="Calibri"/>
        <family val="2"/>
      </rPr>
      <t xml:space="preserve"> ?</t>
    </r>
  </si>
  <si>
    <r>
      <t xml:space="preserve">Avez-vous organisé une finale de </t>
    </r>
    <r>
      <rPr>
        <sz val="10"/>
        <color indexed="8"/>
        <rFont val="Calibri"/>
        <family val="2"/>
      </rPr>
      <t>l</t>
    </r>
    <r>
      <rPr>
        <sz val="10"/>
        <color indexed="8"/>
        <rFont val="Calibri"/>
        <family val="2"/>
      </rPr>
      <t>igue</t>
    </r>
    <r>
      <rPr>
        <sz val="10"/>
        <color indexed="8"/>
        <rFont val="Calibri"/>
        <family val="2"/>
      </rPr>
      <t xml:space="preserve"> ?</t>
    </r>
  </si>
  <si>
    <r>
      <t>Avez-vous organisé une finale de département ou de district</t>
    </r>
    <r>
      <rPr>
        <sz val="10"/>
        <color indexed="8"/>
        <rFont val="Calibri"/>
        <family val="2"/>
      </rPr>
      <t xml:space="preserve"> ?</t>
    </r>
  </si>
  <si>
    <r>
      <t>Le club organise un tournoi chaque année ouvert à tous les licenciés</t>
    </r>
    <r>
      <rPr>
        <sz val="10"/>
        <color indexed="8"/>
        <rFont val="Calibri"/>
        <family val="2"/>
      </rPr>
      <t>.</t>
    </r>
  </si>
  <si>
    <r>
      <t>Avez-vous des contacts avec des Comités d'e</t>
    </r>
    <r>
      <rPr>
        <sz val="10"/>
        <color indexed="8"/>
        <rFont val="Calibri"/>
        <family val="2"/>
      </rPr>
      <t>ntreprise</t>
    </r>
    <r>
      <rPr>
        <sz val="10"/>
        <color indexed="8"/>
        <rFont val="Calibri"/>
        <family val="2"/>
      </rPr>
      <t xml:space="preserve"> </t>
    </r>
    <r>
      <rPr>
        <sz val="10"/>
        <color indexed="8"/>
        <rFont val="Calibri"/>
        <family val="2"/>
      </rPr>
      <t>?</t>
    </r>
  </si>
  <si>
    <r>
      <t>Invitez-</t>
    </r>
    <r>
      <rPr>
        <sz val="10"/>
        <color indexed="8"/>
        <rFont val="Calibri"/>
        <family val="2"/>
      </rPr>
      <t>vous les principaux médias locaux à couvrir vos év</t>
    </r>
    <r>
      <rPr>
        <sz val="10"/>
        <color indexed="8"/>
        <rFont val="Calibri"/>
        <family val="2"/>
      </rPr>
      <t>é</t>
    </r>
    <r>
      <rPr>
        <sz val="10"/>
        <color indexed="8"/>
        <rFont val="Calibri"/>
        <family val="2"/>
      </rPr>
      <t>nements</t>
    </r>
    <r>
      <rPr>
        <sz val="10"/>
        <color indexed="8"/>
        <rFont val="Calibri"/>
        <family val="2"/>
      </rPr>
      <t xml:space="preserve"> ?</t>
    </r>
  </si>
  <si>
    <r>
      <t>Guide pour remplir votre auto-diagnostic</t>
    </r>
    <r>
      <rPr>
        <b/>
        <sz val="12"/>
        <color indexed="10"/>
        <rFont val="Calibri"/>
        <family val="2"/>
      </rPr>
      <t>.</t>
    </r>
    <r>
      <rPr>
        <b/>
        <sz val="12"/>
        <color indexed="10"/>
        <rFont val="Calibri"/>
        <family val="2"/>
      </rPr>
      <t xml:space="preserve">
Il s'agit de mesurer les éléments et les actions qui fondent la qualité des prestations offertes par votre club. Prenez le temps de bien lire chaque ligne et de répondre en vérifiant quelques données parmi vos adhérents ou votre comptabilité</t>
    </r>
    <r>
      <rPr>
        <b/>
        <sz val="12"/>
        <color indexed="10"/>
        <rFont val="Calibri"/>
        <family val="2"/>
      </rPr>
      <t>.</t>
    </r>
  </si>
  <si>
    <t>Évaluation de l'école de billard</t>
  </si>
  <si>
    <r>
      <t>Le club organise un créneau par semaine pour les jeunes</t>
    </r>
    <r>
      <rPr>
        <sz val="10"/>
        <color indexed="8"/>
        <rFont val="Calibri"/>
        <family val="2"/>
      </rPr>
      <t>.</t>
    </r>
  </si>
  <si>
    <r>
      <t>Le club organise un créneau par semaine  pour les adultes</t>
    </r>
    <r>
      <rPr>
        <sz val="10"/>
        <color indexed="8"/>
        <rFont val="Calibri"/>
        <family val="2"/>
      </rPr>
      <t>.</t>
    </r>
  </si>
  <si>
    <r>
      <t>Le club organise un créneau par semaine pour les retraités</t>
    </r>
    <r>
      <rPr>
        <sz val="10"/>
        <color indexed="8"/>
        <rFont val="Calibri"/>
        <family val="2"/>
      </rPr>
      <t>.</t>
    </r>
  </si>
  <si>
    <t>Le club organise un créneau par semaine pour les femmes.</t>
  </si>
  <si>
    <r>
      <t>Le club organise un créneau par semaine pour les personnes handicapées</t>
    </r>
    <r>
      <rPr>
        <sz val="10"/>
        <color indexed="8"/>
        <rFont val="Calibri"/>
        <family val="2"/>
      </rPr>
      <t>.</t>
    </r>
  </si>
  <si>
    <r>
      <rPr>
        <sz val="10"/>
        <color indexed="8"/>
        <rFont val="Calibri"/>
        <family val="2"/>
      </rPr>
      <t>L</t>
    </r>
    <r>
      <rPr>
        <sz val="10"/>
        <color indexed="8"/>
        <rFont val="Calibri"/>
        <family val="2"/>
      </rPr>
      <t>e club organise un créneau par semaine pour les jeunes</t>
    </r>
    <r>
      <rPr>
        <sz val="10"/>
        <color indexed="8"/>
        <rFont val="Calibri"/>
        <family val="2"/>
      </rPr>
      <t>.</t>
    </r>
  </si>
  <si>
    <r>
      <rPr>
        <sz val="10"/>
        <color indexed="8"/>
        <rFont val="Calibri"/>
        <family val="2"/>
      </rPr>
      <t>L</t>
    </r>
    <r>
      <rPr>
        <sz val="10"/>
        <color indexed="8"/>
        <rFont val="Calibri"/>
        <family val="2"/>
      </rPr>
      <t>e club organise un créneau par semaine  pour les adultes</t>
    </r>
    <r>
      <rPr>
        <sz val="10"/>
        <color indexed="8"/>
        <rFont val="Calibri"/>
        <family val="2"/>
      </rPr>
      <t>.</t>
    </r>
  </si>
  <si>
    <t>1 créneau = 4</t>
  </si>
  <si>
    <r>
      <t>Le club compte dans ses adhérents des animateurs (CFA)</t>
    </r>
    <r>
      <rPr>
        <sz val="10"/>
        <color indexed="8"/>
        <rFont val="Calibri"/>
        <family val="2"/>
      </rPr>
      <t>.</t>
    </r>
  </si>
  <si>
    <r>
      <t>Le club compte dans ses adhérents des initiateurs DFI</t>
    </r>
    <r>
      <rPr>
        <sz val="10"/>
        <color indexed="8"/>
        <rFont val="Calibri"/>
        <family val="2"/>
      </rPr>
      <t>.</t>
    </r>
  </si>
  <si>
    <r>
      <t>Le club compte dans ses adhérents des moniteurs d'</t>
    </r>
    <r>
      <rPr>
        <sz val="10"/>
        <color indexed="8"/>
        <rFont val="Calibri"/>
        <family val="2"/>
      </rPr>
      <t>É</t>
    </r>
    <r>
      <rPr>
        <sz val="10"/>
        <color indexed="8"/>
        <rFont val="Calibri"/>
        <family val="2"/>
      </rPr>
      <t>tat</t>
    </r>
    <r>
      <rPr>
        <sz val="10"/>
        <color indexed="8"/>
        <rFont val="Calibri"/>
        <family val="2"/>
      </rPr>
      <t>.</t>
    </r>
  </si>
  <si>
    <r>
      <t>8 points pour un moniteur d'</t>
    </r>
    <r>
      <rPr>
        <sz val="10"/>
        <color indexed="8"/>
        <rFont val="Calibri"/>
        <family val="2"/>
      </rPr>
      <t>É</t>
    </r>
    <r>
      <rPr>
        <sz val="10"/>
        <color indexed="8"/>
        <rFont val="Calibri"/>
        <family val="2"/>
      </rPr>
      <t>tat</t>
    </r>
  </si>
  <si>
    <t>- de 15  % = 0, entre 15 et 30 % = 4 ,  + de 30 % =6</t>
  </si>
  <si>
    <t>- de 50 % = 0, plus de 50 % = 4</t>
  </si>
  <si>
    <t>- de 15  % = 0, entre 15 et 30 % = 4 ,  + de 30 % = 6 (par rapport au total des compétiteurs du club)</t>
  </si>
  <si>
    <t>plus de 50 % = 4</t>
  </si>
  <si>
    <t>plus de 50 % du nombre de participants = 4</t>
  </si>
  <si>
    <t>1 ou plusieurs compétiteurs du club ont participé à des stages fédéraux, de ligue ou de district.</t>
  </si>
  <si>
    <r>
      <t>Nombre de diplôme</t>
    </r>
    <r>
      <rPr>
        <sz val="10"/>
        <color indexed="8"/>
        <rFont val="Calibri"/>
        <family val="2"/>
      </rPr>
      <t>s</t>
    </r>
    <r>
      <rPr>
        <sz val="10"/>
        <color indexed="8"/>
        <rFont val="Calibri"/>
        <family val="2"/>
      </rPr>
      <t xml:space="preserve"> fédéraux obtenu par les apprenants (billard de bronze, d'argent et d'or)</t>
    </r>
    <r>
      <rPr>
        <sz val="10"/>
        <color indexed="8"/>
        <rFont val="Calibri"/>
        <family val="2"/>
      </rPr>
      <t>.</t>
    </r>
  </si>
  <si>
    <r>
      <t>Nombre d'adhérents ayant participé à une formation CFA cette</t>
    </r>
    <r>
      <rPr>
        <sz val="10"/>
        <color indexed="8"/>
        <rFont val="Calibri"/>
        <family val="2"/>
      </rPr>
      <t xml:space="preserve"> année</t>
    </r>
    <r>
      <rPr>
        <sz val="10"/>
        <color indexed="8"/>
        <rFont val="Calibri"/>
        <family val="2"/>
      </rPr>
      <t>.</t>
    </r>
  </si>
  <si>
    <r>
      <t>Taux de renouvellement de participation à l'école de billard d'une année sur l'autre</t>
    </r>
    <r>
      <rPr>
        <sz val="10"/>
        <color indexed="8"/>
        <rFont val="Calibri"/>
        <family val="2"/>
      </rPr>
      <t>.</t>
    </r>
  </si>
  <si>
    <r>
      <t>Renouvellement d'adhésion parmis les adhérents suivant les cours découverte et intitiation</t>
    </r>
    <r>
      <rPr>
        <sz val="10"/>
        <color indexed="8"/>
        <rFont val="Calibri"/>
        <family val="2"/>
      </rPr>
      <t>.</t>
    </r>
  </si>
  <si>
    <t>Divers résultats de  l'école de billard</t>
  </si>
  <si>
    <t>moins de 10 % du dernier compte de résultats = 0, moins de 25 % ou plus de 100 %= 2 points, de 50 % ou plus de 70 % = 3 points, 50 à 70 % = 4</t>
  </si>
  <si>
    <t>plus de 60 % = 0, entre 40 et 60 % = 2 points, moins de 40 % = 4 points</t>
  </si>
  <si>
    <t>moins de 5 % = o point, entre 5 et 20 % = 2 points, + de 20 % = 6 points</t>
  </si>
  <si>
    <t>moins de 20 % = 0 point, entre 20 et 30 %= 2 points, + de 30 % = 6 points</t>
  </si>
  <si>
    <t>moins de 5 % = 0 point, entre 5 et 20 % = 2 points, + de 20 % = 6 points</t>
  </si>
  <si>
    <t>Moins de 5 % = o point, entre 5 et 20 %= 2 points, plus de 20 % = 4 points (déplacement joueur, formation joueur, arbitrage, achat de matériel (bille/tapis spécifique)</t>
  </si>
  <si>
    <t>moins de 5 % = 0 point, entre 5 et 10 % = 2 points, plus de 10 %= 4 points (déplacement apprenants, rencontre école, matériel spécifique, rémunération intervenants)</t>
  </si>
  <si>
    <t>pas de jeu de 4 billes dans le club = 0 point; jeux de 4 billes présents mais pas à proximité des billards = 2 points,  Jeux de 4 billes présents comme premier choix = 4 points</t>
  </si>
  <si>
    <r>
      <t>Le club a un c</t>
    </r>
    <r>
      <rPr>
        <sz val="10"/>
        <color indexed="8"/>
        <rFont val="Calibri"/>
        <family val="2"/>
      </rPr>
      <t>hampion régional</t>
    </r>
    <r>
      <rPr>
        <sz val="10"/>
        <color indexed="8"/>
        <rFont val="Calibri"/>
        <family val="2"/>
      </rPr>
      <t>.</t>
    </r>
  </si>
  <si>
    <r>
      <t>P</t>
    </r>
    <r>
      <rPr>
        <sz val="10"/>
        <color indexed="8"/>
        <rFont val="Calibri"/>
        <family val="2"/>
      </rPr>
      <t>art de jeunes (- de 21 ans) dans les comp</t>
    </r>
    <r>
      <rPr>
        <sz val="10"/>
        <color indexed="8"/>
        <rFont val="Calibri"/>
        <family val="2"/>
      </rPr>
      <t>é</t>
    </r>
    <r>
      <rPr>
        <sz val="10"/>
        <color indexed="8"/>
        <rFont val="Calibri"/>
        <family val="2"/>
      </rPr>
      <t>titeurs</t>
    </r>
    <r>
      <rPr>
        <sz val="10"/>
        <color indexed="8"/>
        <rFont val="Calibri"/>
        <family val="2"/>
      </rPr>
      <t>.</t>
    </r>
  </si>
  <si>
    <r>
      <t>P</t>
    </r>
    <r>
      <rPr>
        <sz val="10"/>
        <color indexed="8"/>
        <rFont val="Calibri"/>
        <family val="2"/>
      </rPr>
      <t>art des féminines dans les comp</t>
    </r>
    <r>
      <rPr>
        <sz val="10"/>
        <color indexed="8"/>
        <rFont val="Calibri"/>
        <family val="2"/>
      </rPr>
      <t>é</t>
    </r>
    <r>
      <rPr>
        <sz val="10"/>
        <color indexed="8"/>
        <rFont val="Calibri"/>
        <family val="2"/>
      </rPr>
      <t>titeurs</t>
    </r>
    <r>
      <rPr>
        <sz val="10"/>
        <color indexed="8"/>
        <rFont val="Calibri"/>
        <family val="2"/>
      </rPr>
      <t>.</t>
    </r>
  </si>
  <si>
    <r>
      <t>Part des compétiteurs dans les licenciés du club</t>
    </r>
    <r>
      <rPr>
        <sz val="10"/>
        <color indexed="8"/>
        <rFont val="Calibri"/>
        <family val="2"/>
      </rPr>
      <t>.</t>
    </r>
  </si>
  <si>
    <r>
      <t>Budget moyen par compétiteur par an (transport, séjour, engagement)</t>
    </r>
    <r>
      <rPr>
        <sz val="10"/>
        <color indexed="8"/>
        <rFont val="Calibri"/>
        <family val="2"/>
      </rPr>
      <t>.</t>
    </r>
  </si>
  <si>
    <r>
      <t>Budget moyen encadrement par compétiteurs (entraînement, perfectionnement, accompagnement)</t>
    </r>
    <r>
      <rPr>
        <sz val="10"/>
        <color indexed="8"/>
        <rFont val="Calibri"/>
        <family val="2"/>
      </rPr>
      <t>.</t>
    </r>
  </si>
  <si>
    <r>
      <t>0</t>
    </r>
    <r>
      <rPr>
        <sz val="10"/>
        <color indexed="63"/>
        <rFont val="Calibri"/>
        <family val="2"/>
      </rPr>
      <t xml:space="preserve"> </t>
    </r>
    <r>
      <rPr>
        <sz val="10"/>
        <color indexed="63"/>
        <rFont val="Calibri"/>
        <family val="2"/>
      </rPr>
      <t>= -  de 30 €, 2</t>
    </r>
    <r>
      <rPr>
        <sz val="10"/>
        <color indexed="63"/>
        <rFont val="Calibri"/>
        <family val="2"/>
      </rPr>
      <t xml:space="preserve"> </t>
    </r>
    <r>
      <rPr>
        <sz val="10"/>
        <color indexed="63"/>
        <rFont val="Calibri"/>
        <family val="2"/>
      </rPr>
      <t>= entre 30 et 100 €, 4</t>
    </r>
    <r>
      <rPr>
        <sz val="10"/>
        <color indexed="63"/>
        <rFont val="Calibri"/>
        <family val="2"/>
      </rPr>
      <t xml:space="preserve"> </t>
    </r>
    <r>
      <rPr>
        <sz val="10"/>
        <color indexed="63"/>
        <rFont val="Calibri"/>
        <family val="2"/>
      </rPr>
      <t>= + de 100 €</t>
    </r>
  </si>
  <si>
    <t>- de 15  % = 0, + de 15 % = 4</t>
  </si>
  <si>
    <t>- de 5  % = 0, entre 5 et 20 % = 2 ,  + de 20 % = 8</t>
  </si>
  <si>
    <r>
      <t xml:space="preserve">(créneaux entraînement dirigé compris) non = 0, 1 créneau = 2, 2 créneaux horaires et plus </t>
    </r>
    <r>
      <rPr>
        <sz val="10"/>
        <color indexed="8"/>
        <rFont val="Calibri"/>
        <family val="2"/>
      </rPr>
      <t>=</t>
    </r>
    <r>
      <rPr>
        <sz val="10"/>
        <color indexed="8"/>
        <rFont val="Calibri"/>
        <family val="2"/>
      </rPr>
      <t xml:space="preserve"> </t>
    </r>
    <r>
      <rPr>
        <sz val="10"/>
        <color indexed="8"/>
        <rFont val="Calibri"/>
        <family val="2"/>
      </rPr>
      <t>4</t>
    </r>
  </si>
  <si>
    <r>
      <t xml:space="preserve">(créneaux entraînement dirigé compris) non = 0, 1 créneau = 2, 2 créneaux horaires et plus </t>
    </r>
    <r>
      <rPr>
        <sz val="10"/>
        <color indexed="8"/>
        <rFont val="Calibri"/>
        <family val="2"/>
      </rPr>
      <t>=</t>
    </r>
    <r>
      <rPr>
        <sz val="10"/>
        <color indexed="8"/>
        <rFont val="Calibri"/>
        <family val="2"/>
      </rPr>
      <t xml:space="preserve"> </t>
    </r>
    <r>
      <rPr>
        <sz val="10"/>
        <color indexed="8"/>
        <rFont val="Calibri"/>
        <family val="2"/>
      </rPr>
      <t>4</t>
    </r>
  </si>
  <si>
    <r>
      <t>(créneaux entraînement dirigé compris) non = 0, 1 créneau = 2, 2 créneaux horaires et plu</t>
    </r>
    <r>
      <rPr>
        <sz val="10"/>
        <color indexed="8"/>
        <rFont val="Calibri"/>
        <family val="2"/>
      </rPr>
      <t>s</t>
    </r>
    <r>
      <rPr>
        <sz val="10"/>
        <color indexed="8"/>
        <rFont val="Calibri"/>
        <family val="2"/>
      </rPr>
      <t xml:space="preserve"> </t>
    </r>
    <r>
      <rPr>
        <sz val="10"/>
        <color indexed="8"/>
        <rFont val="Calibri"/>
        <family val="2"/>
      </rPr>
      <t>=</t>
    </r>
    <r>
      <rPr>
        <sz val="10"/>
        <color indexed="8"/>
        <rFont val="Calibri"/>
        <family val="2"/>
      </rPr>
      <t xml:space="preserve"> </t>
    </r>
    <r>
      <rPr>
        <sz val="10"/>
        <color indexed="8"/>
        <rFont val="Calibri"/>
        <family val="2"/>
      </rPr>
      <t>4</t>
    </r>
  </si>
  <si>
    <r>
      <t>(créneaux entraînement dirigé compris) non = 0, 1 créneau = 2, 2 créneaux horaires et plus</t>
    </r>
    <r>
      <rPr>
        <sz val="10"/>
        <color indexed="8"/>
        <rFont val="Calibri"/>
        <family val="2"/>
      </rPr>
      <t xml:space="preserve"> </t>
    </r>
    <r>
      <rPr>
        <sz val="10"/>
        <color indexed="8"/>
        <rFont val="Calibri"/>
        <family val="2"/>
      </rPr>
      <t>=</t>
    </r>
    <r>
      <rPr>
        <sz val="10"/>
        <color indexed="8"/>
        <rFont val="Calibri"/>
        <family val="2"/>
      </rPr>
      <t xml:space="preserve"> </t>
    </r>
    <r>
      <rPr>
        <sz val="10"/>
        <color indexed="8"/>
        <rFont val="Calibri"/>
        <family val="2"/>
      </rPr>
      <t>4</t>
    </r>
  </si>
  <si>
    <t>Le club a eu recours à des moniteurs d'État extérieurs ces deux dernières années.</t>
  </si>
  <si>
    <r>
      <t>Proportion des adhérents participant à l'école</t>
    </r>
    <r>
      <rPr>
        <sz val="11"/>
        <color indexed="8"/>
        <rFont val="Calibri"/>
        <family val="2"/>
      </rPr>
      <t>.</t>
    </r>
  </si>
  <si>
    <r>
      <t>Nombre de participants à l'école de billard</t>
    </r>
    <r>
      <rPr>
        <b/>
        <sz val="12"/>
        <color indexed="29"/>
        <rFont val="Calibri"/>
        <family val="2"/>
      </rPr>
      <t>.</t>
    </r>
  </si>
  <si>
    <t>La proportion de jeunes participant à l'école.</t>
  </si>
  <si>
    <r>
      <t>La proportion des compétiteurs  participant à l'école</t>
    </r>
    <r>
      <rPr>
        <sz val="11"/>
        <color indexed="8"/>
        <rFont val="Calibri"/>
        <family val="2"/>
      </rPr>
      <t>.</t>
    </r>
  </si>
  <si>
    <r>
      <rPr>
        <sz val="10"/>
        <color indexed="8"/>
        <rFont val="Calibri"/>
        <family val="2"/>
      </rPr>
      <t>L</t>
    </r>
    <r>
      <rPr>
        <sz val="10"/>
        <color indexed="8"/>
        <rFont val="Calibri"/>
        <family val="2"/>
      </rPr>
      <t>e club a des animations specifiques en journée (retraités) -</t>
    </r>
    <r>
      <rPr>
        <sz val="10"/>
        <color indexed="8"/>
        <rFont val="Calibri"/>
        <family val="2"/>
      </rPr>
      <t xml:space="preserve"> </t>
    </r>
    <r>
      <rPr>
        <sz val="10"/>
        <color indexed="8"/>
        <rFont val="Calibri"/>
        <family val="2"/>
      </rPr>
      <t>coupe, par équipe, inter-club</t>
    </r>
    <r>
      <rPr>
        <sz val="10"/>
        <color indexed="8"/>
        <rFont val="Calibri"/>
        <family val="2"/>
      </rPr>
      <t>s…</t>
    </r>
  </si>
  <si>
    <r>
      <t>L</t>
    </r>
    <r>
      <rPr>
        <sz val="10"/>
        <color indexed="8"/>
        <rFont val="Calibri"/>
        <family val="2"/>
      </rPr>
      <t xml:space="preserve">e club a des animations le mercredi et </t>
    </r>
    <r>
      <rPr>
        <sz val="10"/>
        <color indexed="8"/>
        <rFont val="Calibri"/>
        <family val="2"/>
      </rPr>
      <t xml:space="preserve">le </t>
    </r>
    <r>
      <rPr>
        <sz val="10"/>
        <color indexed="8"/>
        <rFont val="Calibri"/>
        <family val="2"/>
      </rPr>
      <t>WE (jeunes et adultes travaillant)</t>
    </r>
    <r>
      <rPr>
        <sz val="10"/>
        <color indexed="8"/>
        <rFont val="Calibri"/>
        <family val="2"/>
      </rPr>
      <t>.</t>
    </r>
  </si>
  <si>
    <t xml:space="preserve">pas d'AG = 0 point, plus de 40 % = 2 points, plus de 60 % = 4 points </t>
  </si>
  <si>
    <t>Avez-vous régulièrement des  subventions ou des avantages en nature (loyer, electricité, etc.)</t>
  </si>
  <si>
    <t>Le club a des élus au Comité Départemental, de la Ligue ou de la FFB</t>
  </si>
  <si>
    <t>Part des actifs dans les licenciés</t>
  </si>
  <si>
    <r>
      <t>Le club a des animations permanentes (tournoi interne, championnat interne, etc.</t>
    </r>
    <r>
      <rPr>
        <sz val="10"/>
        <color indexed="8"/>
        <rFont val="Calibri"/>
        <family val="2"/>
      </rPr>
      <t>) ouvert</t>
    </r>
    <r>
      <rPr>
        <sz val="10"/>
        <color indexed="8"/>
        <rFont val="Calibri"/>
        <family val="2"/>
      </rPr>
      <t>es</t>
    </r>
    <r>
      <rPr>
        <sz val="10"/>
        <color indexed="8"/>
        <rFont val="Calibri"/>
        <family val="2"/>
      </rPr>
      <t xml:space="preserve"> à tous</t>
    </r>
    <r>
      <rPr>
        <sz val="10"/>
        <color indexed="8"/>
        <rFont val="Calibri"/>
        <family val="2"/>
      </rPr>
      <t>.</t>
    </r>
  </si>
  <si>
    <t>0 = - de 15  %, 2 = entre 15 et 30 %,  4 = + de 30 % (de l'effectif de compétiteurs)</t>
  </si>
  <si>
    <t>non = 0, oui = 2, puis 1 point par joueur supplémentaire (total maximum 10 points)</t>
  </si>
  <si>
    <t>Adresse</t>
  </si>
  <si>
    <r>
      <t>Note inférieur</t>
    </r>
    <r>
      <rPr>
        <sz val="11"/>
        <color indexed="8"/>
        <rFont val="Calibri"/>
        <family val="2"/>
      </rPr>
      <t>e</t>
    </r>
    <r>
      <rPr>
        <sz val="11"/>
        <color indexed="8"/>
        <rFont val="Calibri"/>
        <family val="2"/>
      </rPr>
      <t xml:space="preserve"> à 2 : vous avez identifié tous les  points que vous pourriez améliorer rapidement afin d'obtenir la moyenne de 2.</t>
    </r>
  </si>
  <si>
    <t>N° enregistrement Préfecture</t>
  </si>
  <si>
    <t>N° SIRET</t>
  </si>
  <si>
    <t>Autres</t>
  </si>
  <si>
    <t>Envoi de documents à la préfecture</t>
  </si>
  <si>
    <t>- de 5 % = 0, entre 5 et 20 % = 2 ,  + de 20 % = 8</t>
  </si>
  <si>
    <t>Résultats obtenus par thême et consolidés</t>
  </si>
  <si>
    <t>max points</t>
  </si>
  <si>
    <t>Votre note de diagnostique est de :</t>
  </si>
  <si>
    <r>
      <t>É</t>
    </r>
    <r>
      <rPr>
        <b/>
        <sz val="11"/>
        <color indexed="23"/>
        <rFont val="Calibri"/>
        <family val="2"/>
      </rPr>
      <t>quilibre de l'activité</t>
    </r>
  </si>
  <si>
    <r>
      <t>Permanence, cr</t>
    </r>
    <r>
      <rPr>
        <b/>
        <sz val="11"/>
        <color indexed="23"/>
        <rFont val="Calibri"/>
        <family val="2"/>
      </rPr>
      <t>é</t>
    </r>
    <r>
      <rPr>
        <b/>
        <sz val="11"/>
        <color indexed="23"/>
        <rFont val="Calibri"/>
        <family val="2"/>
      </rPr>
      <t>neaux, fonctionnement</t>
    </r>
  </si>
  <si>
    <r>
      <t>O</t>
    </r>
    <r>
      <rPr>
        <b/>
        <sz val="11"/>
        <color indexed="23"/>
        <rFont val="Calibri"/>
        <family val="2"/>
      </rPr>
      <t>rganisation de manifestations sportives 3 dernières années</t>
    </r>
  </si>
  <si>
    <r>
      <t xml:space="preserve">Participation au collectif </t>
    </r>
    <r>
      <rPr>
        <b/>
        <sz val="11"/>
        <color indexed="23"/>
        <rFont val="Calibri"/>
        <family val="2"/>
      </rPr>
      <t>l</t>
    </r>
    <r>
      <rPr>
        <b/>
        <sz val="11"/>
        <color indexed="23"/>
        <rFont val="Calibri"/>
        <family val="2"/>
      </rPr>
      <t>igue et CD</t>
    </r>
  </si>
  <si>
    <r>
      <t>O</t>
    </r>
    <r>
      <rPr>
        <b/>
        <sz val="11"/>
        <color indexed="23"/>
        <rFont val="Calibri"/>
        <family val="2"/>
      </rPr>
      <t>rganisation de manifestations sportives</t>
    </r>
  </si>
  <si>
    <t>Résultats sportifs</t>
  </si>
  <si>
    <r>
      <t>Participation au collectif l</t>
    </r>
    <r>
      <rPr>
        <b/>
        <sz val="11"/>
        <color indexed="23"/>
        <rFont val="Calibri"/>
        <family val="2"/>
      </rPr>
      <t>igue et CD</t>
    </r>
  </si>
  <si>
    <t>Moyens consacrés à l'école de billard</t>
  </si>
  <si>
    <t>Nombre de participants à l'école de billard</t>
  </si>
  <si>
    <t>Effectif et niveau d'encadrement</t>
  </si>
  <si>
    <t>Perfectionnement entraînement</t>
  </si>
  <si>
    <r>
      <t>Moyens consacrés à l'</t>
    </r>
    <r>
      <rPr>
        <b/>
        <sz val="11"/>
        <color indexed="23"/>
        <rFont val="Calibri"/>
        <family val="2"/>
      </rPr>
      <t>é</t>
    </r>
    <r>
      <rPr>
        <b/>
        <sz val="11"/>
        <color indexed="23"/>
        <rFont val="Calibri"/>
        <family val="2"/>
      </rPr>
      <t>cole de billard</t>
    </r>
  </si>
  <si>
    <r>
      <t>Perfectionnement entra</t>
    </r>
    <r>
      <rPr>
        <b/>
        <sz val="11"/>
        <color indexed="23"/>
        <rFont val="Calibri"/>
        <family val="2"/>
      </rPr>
      <t>î</t>
    </r>
    <r>
      <rPr>
        <b/>
        <sz val="11"/>
        <color indexed="23"/>
        <rFont val="Calibri"/>
        <family val="2"/>
      </rPr>
      <t>nement</t>
    </r>
  </si>
  <si>
    <t>Notoriété et promotion</t>
  </si>
  <si>
    <t>Visibilité  de votre club</t>
  </si>
  <si>
    <t>plus de 60 ans = 0 point,  entre 50 et 60 ans = 2 points, moins de 50 ans = 4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</si>
</sst>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32" x14ac:knownFonts="1">
    <font>
      <sz val="10"/>
      <color rgb="FF000000"/>
      <name val="Arial"/>
      <family val="2"/>
    </font>
    <font>
      <sz val="11"/>
      <color indexed="8"/>
      <name val="Calibri"/>
      <family val="2"/>
    </font>
    <font>
      <b/>
      <sz val="11"/>
      <color indexed="8"/>
      <name val="Calibri"/>
      <family val="2"/>
    </font>
    <font>
      <sz val="11"/>
      <color indexed="8"/>
      <name val="Calibri"/>
      <family val="2"/>
    </font>
    <font>
      <b/>
      <sz val="14"/>
      <color indexed="8"/>
      <name val="Calibri"/>
      <family val="2"/>
    </font>
    <font>
      <sz val="11"/>
      <color indexed="8"/>
      <name val="Calibri"/>
      <family val="2"/>
    </font>
    <font>
      <b/>
      <sz val="12"/>
      <color indexed="8"/>
      <name val="Calibri"/>
      <family val="2"/>
    </font>
    <font>
      <sz val="11"/>
      <color indexed="23"/>
      <name val="Calibri"/>
      <family val="2"/>
    </font>
    <font>
      <b/>
      <sz val="11"/>
      <color indexed="8"/>
      <name val="Calibri"/>
      <family val="2"/>
    </font>
    <font>
      <b/>
      <sz val="11"/>
      <color indexed="8"/>
      <name val="Calibri"/>
      <family val="2"/>
    </font>
    <font>
      <b/>
      <sz val="12"/>
      <color indexed="8"/>
      <name val="Calibri"/>
      <family val="2"/>
    </font>
    <font>
      <sz val="9"/>
      <color indexed="8"/>
      <name val="Calibri"/>
      <family val="2"/>
    </font>
    <font>
      <sz val="11"/>
      <color indexed="23"/>
      <name val="Calibri"/>
      <family val="2"/>
    </font>
    <font>
      <b/>
      <sz val="11"/>
      <color indexed="8"/>
      <name val="Calibri"/>
      <family val="2"/>
    </font>
    <font>
      <sz val="11"/>
      <color indexed="8"/>
      <name val="Calibri"/>
      <family val="2"/>
    </font>
    <font>
      <b/>
      <sz val="12"/>
      <color indexed="8"/>
      <name val="Calibri"/>
      <family val="2"/>
    </font>
    <font>
      <sz val="10"/>
      <color indexed="8"/>
      <name val="Calibri"/>
      <family val="2"/>
    </font>
    <font>
      <sz val="11"/>
      <color indexed="8"/>
      <name val="Calibri"/>
      <family val="2"/>
    </font>
    <font>
      <sz val="11"/>
      <color indexed="8"/>
      <name val="Calibri"/>
      <family val="2"/>
    </font>
    <font>
      <b/>
      <sz val="12"/>
      <color indexed="10"/>
      <name val="Calibri"/>
      <family val="2"/>
    </font>
    <font>
      <sz val="11"/>
      <color indexed="8"/>
      <name val="Calibri"/>
      <family val="2"/>
    </font>
    <font>
      <sz val="11"/>
      <color indexed="8"/>
      <name val="Calibri"/>
      <family val="2"/>
    </font>
    <font>
      <sz val="11"/>
      <color indexed="8"/>
      <name val="Calibri"/>
      <family val="2"/>
    </font>
    <font>
      <b/>
      <sz val="10"/>
      <color indexed="8"/>
      <name val="Calibri"/>
      <family val="2"/>
    </font>
    <font>
      <b/>
      <sz val="12"/>
      <color indexed="8"/>
      <name val="Calibri"/>
      <family val="2"/>
    </font>
    <font>
      <sz val="9"/>
      <color indexed="23"/>
      <name val="Calibri"/>
      <family val="2"/>
    </font>
    <font>
      <sz val="10"/>
      <color indexed="8"/>
      <name val="Arial"/>
      <family val="2"/>
    </font>
    <font>
      <b/>
      <sz val="14"/>
      <color indexed="8"/>
      <name val="Calibri"/>
      <family val="2"/>
    </font>
    <font>
      <sz val="10"/>
      <color indexed="8"/>
      <name val="Calibri"/>
      <family val="2"/>
    </font>
    <font>
      <sz val="11"/>
      <color indexed="8"/>
      <name val="Calibri"/>
      <family val="2"/>
    </font>
    <font>
      <sz val="11"/>
      <color indexed="8"/>
      <name val="Calibri"/>
      <family val="2"/>
    </font>
    <font>
      <sz val="11"/>
      <color indexed="8"/>
      <name val="Calibri"/>
      <family val="2"/>
    </font>
    <font>
      <b/>
      <sz val="11"/>
      <color indexed="29"/>
      <name val="Calibri"/>
      <family val="2"/>
    </font>
    <font>
      <b/>
      <sz val="18"/>
      <color indexed="29"/>
      <name val="Calibri"/>
      <family val="2"/>
    </font>
    <font>
      <b/>
      <sz val="12"/>
      <color indexed="8"/>
      <name val="Calibri"/>
      <family val="2"/>
    </font>
    <font>
      <sz val="11"/>
      <color indexed="8"/>
      <name val="Calibri"/>
      <family val="2"/>
    </font>
    <font>
      <b/>
      <sz val="12"/>
      <color indexed="10"/>
      <name val="Calibri"/>
      <family val="2"/>
    </font>
    <font>
      <b/>
      <sz val="12"/>
      <color indexed="8"/>
      <name val="Calibri"/>
      <family val="2"/>
    </font>
    <font>
      <b/>
      <sz val="16"/>
      <color indexed="29"/>
      <name val="Calibri"/>
      <family val="2"/>
    </font>
    <font>
      <sz val="11"/>
      <color indexed="8"/>
      <name val="Calibri"/>
      <family val="2"/>
    </font>
    <font>
      <sz val="9"/>
      <color indexed="9"/>
      <name val="Calibri"/>
      <family val="2"/>
    </font>
    <font>
      <sz val="10"/>
      <color indexed="8"/>
      <name val="Arial"/>
      <family val="2"/>
    </font>
    <font>
      <sz val="10"/>
      <color indexed="63"/>
      <name val="Calibri"/>
      <family val="2"/>
    </font>
    <font>
      <b/>
      <sz val="11"/>
      <color indexed="23"/>
      <name val="Calibri"/>
      <family val="2"/>
    </font>
    <font>
      <b/>
      <sz val="11"/>
      <color indexed="8"/>
      <name val="Calibri"/>
      <family val="2"/>
    </font>
    <font>
      <sz val="10"/>
      <color indexed="8"/>
      <name val="Arial"/>
      <family val="2"/>
    </font>
    <font>
      <sz val="10"/>
      <color indexed="63"/>
      <name val="Calibri"/>
      <family val="2"/>
    </font>
    <font>
      <sz val="11"/>
      <color indexed="8"/>
      <name val="Calibri"/>
      <family val="2"/>
    </font>
    <font>
      <sz val="10"/>
      <color indexed="8"/>
      <name val="Calibri"/>
      <family val="2"/>
    </font>
    <font>
      <b/>
      <sz val="10"/>
      <color indexed="8"/>
      <name val="Calibri"/>
      <family val="2"/>
    </font>
    <font>
      <sz val="10"/>
      <color indexed="8"/>
      <name val="Arial"/>
      <family val="2"/>
    </font>
    <font>
      <sz val="11"/>
      <color indexed="8"/>
      <name val="Calibri"/>
      <family val="2"/>
    </font>
    <font>
      <b/>
      <sz val="12"/>
      <color indexed="8"/>
      <name val="Calibri"/>
      <family val="2"/>
    </font>
    <font>
      <b/>
      <sz val="10"/>
      <color indexed="8"/>
      <name val="Calibri"/>
      <family val="2"/>
    </font>
    <font>
      <sz val="9"/>
      <color indexed="8"/>
      <name val="Calibri"/>
      <family val="2"/>
    </font>
    <font>
      <b/>
      <sz val="12"/>
      <color indexed="8"/>
      <name val="Calibri"/>
      <family val="2"/>
    </font>
    <font>
      <b/>
      <sz val="18"/>
      <color indexed="29"/>
      <name val="Calibri"/>
      <family val="2"/>
    </font>
    <font>
      <sz val="10"/>
      <color indexed="8"/>
      <name val="Calibri"/>
      <family val="2"/>
    </font>
    <font>
      <b/>
      <sz val="12"/>
      <color indexed="29"/>
      <name val="Calibri"/>
      <family val="2"/>
    </font>
    <font>
      <b/>
      <sz val="12"/>
      <color indexed="8"/>
      <name val="Calibri"/>
      <family val="2"/>
    </font>
    <font>
      <b/>
      <sz val="22"/>
      <color indexed="8"/>
      <name val="Calibri"/>
      <family val="2"/>
    </font>
    <font>
      <b/>
      <sz val="10"/>
      <color indexed="8"/>
      <name val="Arial"/>
      <family val="2"/>
    </font>
    <font>
      <sz val="11"/>
      <color indexed="8"/>
      <name val="Calibri"/>
      <family val="2"/>
    </font>
    <font>
      <b/>
      <i/>
      <sz val="10"/>
      <color indexed="8"/>
      <name val="Arial"/>
      <family val="2"/>
    </font>
    <font>
      <b/>
      <sz val="14"/>
      <color indexed="8"/>
      <name val="Calibri"/>
      <family val="2"/>
    </font>
    <font>
      <b/>
      <sz val="14"/>
      <color indexed="8"/>
      <name val="Calibri"/>
      <family val="2"/>
    </font>
    <font>
      <sz val="11"/>
      <color indexed="8"/>
      <name val="Calibri"/>
      <family val="2"/>
    </font>
    <font>
      <b/>
      <sz val="12"/>
      <color indexed="8"/>
      <name val="Calibri"/>
      <family val="2"/>
    </font>
    <font>
      <b/>
      <sz val="11"/>
      <color indexed="8"/>
      <name val="Calibri"/>
      <family val="2"/>
    </font>
    <font>
      <b/>
      <sz val="14"/>
      <color indexed="8"/>
      <name val="Calibri"/>
      <family val="2"/>
    </font>
    <font>
      <sz val="10"/>
      <color indexed="63"/>
      <name val="Calibri"/>
      <family val="2"/>
    </font>
    <font>
      <sz val="10"/>
      <color indexed="8"/>
      <name val="Calibri"/>
      <family val="2"/>
    </font>
    <font>
      <b/>
      <sz val="11"/>
      <color indexed="8"/>
      <name val="Calibri"/>
      <family val="2"/>
    </font>
    <font>
      <sz val="9"/>
      <color indexed="9"/>
      <name val="Calibri"/>
      <family val="2"/>
    </font>
    <font>
      <b/>
      <sz val="14"/>
      <color indexed="8"/>
      <name val="Calibri"/>
      <family val="2"/>
    </font>
    <font>
      <sz val="11"/>
      <color indexed="8"/>
      <name val="Calibri"/>
      <family val="2"/>
    </font>
    <font>
      <b/>
      <sz val="14"/>
      <color indexed="8"/>
      <name val="Calibri"/>
      <family val="2"/>
    </font>
    <font>
      <sz val="11"/>
      <color indexed="8"/>
      <name val="Calibri"/>
      <family val="2"/>
    </font>
    <font>
      <sz val="18"/>
      <color indexed="8"/>
      <name val="Calibri"/>
      <family val="2"/>
    </font>
    <font>
      <sz val="10"/>
      <color indexed="8"/>
      <name val="Arial"/>
      <family val="2"/>
    </font>
    <font>
      <sz val="9"/>
      <color indexed="8"/>
      <name val="Calibri"/>
      <family val="2"/>
    </font>
    <font>
      <sz val="10"/>
      <color indexed="8"/>
      <name val="Calibri"/>
      <family val="2"/>
    </font>
    <font>
      <sz val="11"/>
      <color indexed="8"/>
      <name val="Calibri"/>
      <family val="2"/>
    </font>
    <font>
      <sz val="11"/>
      <color indexed="8"/>
      <name val="Calibri"/>
      <family val="2"/>
    </font>
    <font>
      <sz val="11"/>
      <color indexed="8"/>
      <name val="Calibri"/>
      <family val="2"/>
    </font>
    <font>
      <sz val="11"/>
      <color indexed="29"/>
      <name val="Calibri"/>
      <family val="2"/>
    </font>
    <font>
      <sz val="18"/>
      <color indexed="8"/>
      <name val="Calibri"/>
      <family val="2"/>
    </font>
    <font>
      <sz val="10"/>
      <color indexed="8"/>
      <name val="Calibri"/>
      <family val="2"/>
    </font>
    <font>
      <b/>
      <sz val="14"/>
      <color indexed="8"/>
      <name val="Calibri"/>
      <family val="2"/>
    </font>
    <font>
      <sz val="10"/>
      <color indexed="8"/>
      <name val="Arial"/>
      <family val="2"/>
    </font>
    <font>
      <sz val="10"/>
      <color indexed="8"/>
      <name val="Arial"/>
      <family val="2"/>
    </font>
    <font>
      <sz val="11"/>
      <color indexed="8"/>
      <name val="Calibri"/>
      <family val="2"/>
    </font>
    <font>
      <sz val="9"/>
      <color indexed="8"/>
      <name val="Calibri"/>
      <family val="2"/>
    </font>
    <font>
      <sz val="18"/>
      <color indexed="8"/>
      <name val="Calibri"/>
      <family val="2"/>
    </font>
    <font>
      <sz val="10"/>
      <color indexed="8"/>
      <name val="Calibri"/>
      <family val="2"/>
    </font>
    <font>
      <sz val="18"/>
      <color indexed="8"/>
      <name val="Calibri"/>
      <family val="2"/>
    </font>
    <font>
      <b/>
      <sz val="14"/>
      <color indexed="8"/>
      <name val="Calibri"/>
      <family val="2"/>
    </font>
    <font>
      <b/>
      <sz val="14"/>
      <color indexed="8"/>
      <name val="Calibri"/>
      <family val="2"/>
    </font>
    <font>
      <b/>
      <sz val="12"/>
      <color indexed="8"/>
      <name val="Calibri"/>
      <family val="2"/>
    </font>
    <font>
      <b/>
      <sz val="12"/>
      <color indexed="29"/>
      <name val="Arial"/>
      <family val="2"/>
    </font>
    <font>
      <sz val="11"/>
      <color indexed="8"/>
      <name val="Calibri"/>
      <family val="2"/>
    </font>
    <font>
      <sz val="10"/>
      <color indexed="63"/>
      <name val="Calibri"/>
      <family val="2"/>
    </font>
    <font>
      <sz val="11"/>
      <color indexed="8"/>
      <name val="Calibri"/>
      <family val="2"/>
    </font>
    <font>
      <sz val="10"/>
      <color indexed="63"/>
      <name val="Calibri"/>
      <family val="2"/>
    </font>
    <font>
      <sz val="11"/>
      <color indexed="8"/>
      <name val="Calibri"/>
      <family val="2"/>
    </font>
    <font>
      <sz val="10"/>
      <color indexed="8"/>
      <name val="Calibri"/>
      <family val="2"/>
    </font>
    <font>
      <sz val="11"/>
      <color indexed="8"/>
      <name val="Calibri"/>
      <family val="2"/>
    </font>
    <font>
      <sz val="11"/>
      <color indexed="8"/>
      <name val="Calibri"/>
      <family val="2"/>
    </font>
    <font>
      <b/>
      <sz val="18"/>
      <color indexed="29"/>
      <name val="Calibri"/>
      <family val="2"/>
    </font>
    <font>
      <sz val="10"/>
      <color indexed="8"/>
      <name val="Calibri"/>
      <family val="2"/>
    </font>
    <font>
      <b/>
      <sz val="11"/>
      <color indexed="8"/>
      <name val="Calibri"/>
      <family val="2"/>
    </font>
    <font>
      <sz val="10"/>
      <color indexed="63"/>
      <name val="Calibri"/>
      <family val="2"/>
    </font>
    <font>
      <b/>
      <sz val="11"/>
      <color indexed="23"/>
      <name val="Calibri"/>
      <family val="2"/>
    </font>
    <font>
      <sz val="11"/>
      <color indexed="8"/>
      <name val="Calibri"/>
      <family val="2"/>
    </font>
    <font>
      <sz val="11"/>
      <color indexed="23"/>
      <name val="Calibri"/>
      <family val="2"/>
    </font>
    <font>
      <sz val="11"/>
      <color indexed="8"/>
      <name val="Arial"/>
      <family val="2"/>
    </font>
    <font>
      <b/>
      <sz val="16"/>
      <color indexed="8"/>
      <name val="Calibri"/>
      <family val="2"/>
    </font>
    <font>
      <sz val="11"/>
      <color indexed="8"/>
      <name val="Calibri"/>
      <family val="2"/>
    </font>
    <font>
      <b/>
      <sz val="16"/>
      <color indexed="9"/>
      <name val="Calibri"/>
      <family val="2"/>
    </font>
    <font>
      <sz val="10"/>
      <color indexed="63"/>
      <name val="Calibri"/>
      <family val="2"/>
    </font>
    <font>
      <sz val="11"/>
      <color indexed="8"/>
      <name val="Calibri"/>
      <family val="2"/>
    </font>
    <font>
      <b/>
      <sz val="16"/>
      <color indexed="8"/>
      <name val="Calibri"/>
      <family val="2"/>
    </font>
    <font>
      <sz val="11"/>
      <color indexed="10"/>
      <name val="Calibri"/>
      <family val="2"/>
    </font>
    <font>
      <sz val="10"/>
      <color indexed="63"/>
      <name val="Calibri"/>
      <family val="2"/>
    </font>
    <font>
      <b/>
      <sz val="16"/>
      <color indexed="8"/>
      <name val="Calibri"/>
      <family val="2"/>
    </font>
    <font>
      <sz val="10"/>
      <color indexed="8"/>
      <name val="Calibri"/>
      <family val="2"/>
    </font>
    <font>
      <sz val="11"/>
      <color indexed="8"/>
      <name val="Calibri"/>
      <family val="2"/>
    </font>
    <font>
      <sz val="18"/>
      <color indexed="8"/>
      <name val="Calibri"/>
      <family val="2"/>
    </font>
    <font>
      <b/>
      <sz val="10"/>
      <color indexed="8"/>
      <name val="Calibri"/>
      <family val="2"/>
    </font>
    <font>
      <sz val="11"/>
      <color indexed="23"/>
      <name val="Calibri"/>
      <family val="2"/>
    </font>
    <font>
      <b/>
      <sz val="11"/>
      <color indexed="8"/>
      <name val="Calibri"/>
      <family val="2"/>
    </font>
    <font>
      <sz val="11"/>
      <color indexed="8"/>
      <name val="Calibri"/>
      <family val="2"/>
    </font>
    <font>
      <b/>
      <sz val="11"/>
      <color indexed="8"/>
      <name val="Calibri"/>
      <family val="2"/>
    </font>
    <font>
      <sz val="10"/>
      <color indexed="8"/>
      <name val="Calibri"/>
      <family val="2"/>
    </font>
    <font>
      <b/>
      <sz val="14"/>
      <color indexed="8"/>
      <name val="Calibri"/>
      <family val="2"/>
    </font>
    <font>
      <b/>
      <sz val="12"/>
      <color indexed="8"/>
      <name val="Arial"/>
      <family val="2"/>
    </font>
    <font>
      <sz val="10"/>
      <color indexed="8"/>
      <name val="Arial"/>
      <family val="2"/>
    </font>
    <font>
      <b/>
      <sz val="24"/>
      <color indexed="29"/>
      <name val="Calibri"/>
      <family val="2"/>
    </font>
    <font>
      <b/>
      <sz val="10"/>
      <color indexed="8"/>
      <name val="Calibri"/>
      <family val="2"/>
    </font>
    <font>
      <sz val="10"/>
      <color indexed="8"/>
      <name val="Calibri"/>
      <family val="2"/>
    </font>
    <font>
      <sz val="11"/>
      <color indexed="8"/>
      <name val="Calibri"/>
      <family val="2"/>
    </font>
    <font>
      <sz val="10"/>
      <color indexed="8"/>
      <name val="Calibri"/>
      <family val="2"/>
    </font>
    <font>
      <sz val="9"/>
      <color indexed="8"/>
      <name val="Calibri"/>
      <family val="2"/>
    </font>
    <font>
      <b/>
      <sz val="14"/>
      <color indexed="8"/>
      <name val="Calibri"/>
      <family val="2"/>
    </font>
    <font>
      <b/>
      <sz val="11"/>
      <color indexed="8"/>
      <name val="Calibri"/>
      <family val="2"/>
    </font>
    <font>
      <sz val="11"/>
      <color indexed="8"/>
      <name val="Calibri"/>
      <family val="2"/>
    </font>
    <font>
      <sz val="9"/>
      <color indexed="23"/>
      <name val="Calibri"/>
      <family val="2"/>
    </font>
    <font>
      <b/>
      <sz val="10"/>
      <color indexed="8"/>
      <name val="Arial"/>
      <family val="2"/>
    </font>
    <font>
      <b/>
      <sz val="14"/>
      <color indexed="8"/>
      <name val="Calibri"/>
      <family val="2"/>
    </font>
    <font>
      <b/>
      <sz val="18"/>
      <color indexed="9"/>
      <name val="Calibri"/>
      <family val="2"/>
    </font>
    <font>
      <sz val="11"/>
      <color indexed="8"/>
      <name val="Calibri"/>
      <family val="2"/>
    </font>
    <font>
      <b/>
      <sz val="18"/>
      <color indexed="29"/>
      <name val="Calibri"/>
      <family val="2"/>
    </font>
    <font>
      <sz val="10"/>
      <color indexed="63"/>
      <name val="Calibri"/>
      <family val="2"/>
    </font>
    <font>
      <b/>
      <sz val="10"/>
      <color indexed="8"/>
      <name val="Calibri"/>
      <family val="2"/>
    </font>
    <font>
      <sz val="10"/>
      <color indexed="29"/>
      <name val="Arial"/>
      <family val="2"/>
    </font>
    <font>
      <sz val="10"/>
      <color indexed="63"/>
      <name val="Calibri"/>
      <family val="2"/>
    </font>
    <font>
      <sz val="11"/>
      <color indexed="8"/>
      <name val="Calibri"/>
      <family val="2"/>
    </font>
    <font>
      <b/>
      <sz val="12"/>
      <color indexed="29"/>
      <name val="Calibri"/>
      <family val="2"/>
    </font>
    <font>
      <sz val="11"/>
      <color indexed="8"/>
      <name val="Calibri"/>
      <family val="2"/>
    </font>
    <font>
      <b/>
      <sz val="12"/>
      <color indexed="8"/>
      <name val="Arial"/>
      <family val="2"/>
    </font>
    <font>
      <sz val="11"/>
      <color indexed="8"/>
      <name val="Arial"/>
      <family val="2"/>
    </font>
    <font>
      <sz val="9"/>
      <color indexed="8"/>
      <name val="Calibri"/>
      <family val="2"/>
    </font>
    <font>
      <sz val="11"/>
      <color indexed="8"/>
      <name val="Calibri"/>
      <family val="2"/>
    </font>
    <font>
      <b/>
      <sz val="12"/>
      <color indexed="8"/>
      <name val="Calibri"/>
      <family val="2"/>
    </font>
    <font>
      <b/>
      <sz val="14"/>
      <color indexed="8"/>
      <name val="Calibri"/>
      <family val="2"/>
    </font>
    <font>
      <b/>
      <sz val="12"/>
      <color indexed="8"/>
      <name val="Calibri"/>
      <family val="2"/>
    </font>
    <font>
      <sz val="11"/>
      <color indexed="8"/>
      <name val="Calibri"/>
      <family val="2"/>
    </font>
    <font>
      <sz val="10"/>
      <color indexed="8"/>
      <name val="Arial"/>
      <family val="2"/>
    </font>
    <font>
      <b/>
      <sz val="11"/>
      <color indexed="8"/>
      <name val="Calibri"/>
      <family val="2"/>
    </font>
    <font>
      <sz val="11"/>
      <color indexed="8"/>
      <name val="Calibri"/>
      <family val="2"/>
    </font>
    <font>
      <b/>
      <sz val="11"/>
      <color indexed="8"/>
      <name val="Calibri"/>
      <family val="2"/>
    </font>
    <font>
      <sz val="10"/>
      <color indexed="8"/>
      <name val="Calibri"/>
      <family val="2"/>
    </font>
    <font>
      <sz val="10"/>
      <color indexed="8"/>
      <name val="Calibri"/>
      <family val="2"/>
    </font>
    <font>
      <sz val="11"/>
      <color indexed="8"/>
      <name val="Calibri"/>
      <family val="2"/>
    </font>
    <font>
      <b/>
      <sz val="11"/>
      <color indexed="8"/>
      <name val="Calibri"/>
      <family val="2"/>
    </font>
    <font>
      <sz val="10"/>
      <color indexed="8"/>
      <name val="Calibri"/>
      <family val="2"/>
    </font>
    <font>
      <sz val="11"/>
      <color indexed="8"/>
      <name val="Calibri"/>
      <family val="2"/>
    </font>
    <font>
      <b/>
      <sz val="11"/>
      <color indexed="8"/>
      <name val="Calibri"/>
      <family val="2"/>
    </font>
    <font>
      <sz val="11"/>
      <color indexed="8"/>
      <name val="Calibri"/>
      <family val="2"/>
    </font>
    <font>
      <sz val="12"/>
      <color indexed="8"/>
      <name val="Calibri"/>
      <family val="2"/>
    </font>
    <font>
      <b/>
      <sz val="11"/>
      <color indexed="8"/>
      <name val="Calibri"/>
      <family val="2"/>
    </font>
    <font>
      <b/>
      <sz val="11"/>
      <color indexed="8"/>
      <name val="Calibri"/>
      <family val="2"/>
    </font>
    <font>
      <b/>
      <sz val="14"/>
      <color indexed="8"/>
      <name val="Calibri"/>
      <family val="2"/>
    </font>
    <font>
      <sz val="10"/>
      <color indexed="8"/>
      <name val="Arial"/>
      <family val="2"/>
    </font>
    <font>
      <b/>
      <sz val="12"/>
      <color indexed="29"/>
      <name val="Arial"/>
      <family val="2"/>
    </font>
    <font>
      <sz val="10"/>
      <color indexed="8"/>
      <name val="Calibri"/>
      <family val="2"/>
    </font>
    <font>
      <sz val="10"/>
      <color indexed="8"/>
      <name val="Calibri"/>
      <family val="2"/>
    </font>
    <font>
      <sz val="11"/>
      <color indexed="8"/>
      <name val="Calibri"/>
      <family val="2"/>
    </font>
    <font>
      <sz val="11"/>
      <color indexed="8"/>
      <name val="Calibri"/>
      <family val="2"/>
    </font>
    <font>
      <sz val="11"/>
      <color indexed="8"/>
      <name val="Calibri"/>
      <family val="2"/>
    </font>
    <font>
      <b/>
      <sz val="14"/>
      <color indexed="8"/>
      <name val="Calibri"/>
      <family val="2"/>
    </font>
    <font>
      <sz val="9"/>
      <color indexed="8"/>
      <name val="Calibri"/>
      <family val="2"/>
    </font>
    <font>
      <sz val="10"/>
      <color indexed="63"/>
      <name val="Calibri"/>
      <family val="2"/>
    </font>
    <font>
      <b/>
      <sz val="14"/>
      <color indexed="8"/>
      <name val="Calibri"/>
      <family val="2"/>
    </font>
    <font>
      <b/>
      <sz val="11"/>
      <color indexed="8"/>
      <name val="Calibri"/>
      <family val="2"/>
    </font>
    <font>
      <sz val="10"/>
      <color indexed="8"/>
      <name val="Arial"/>
      <family val="2"/>
    </font>
    <font>
      <sz val="11"/>
      <color indexed="8"/>
      <name val="Calibri"/>
      <family val="2"/>
    </font>
    <font>
      <b/>
      <sz val="11"/>
      <color indexed="8"/>
      <name val="Calibri"/>
      <family val="2"/>
    </font>
    <font>
      <sz val="10"/>
      <color indexed="8"/>
      <name val="Arial"/>
      <family val="2"/>
    </font>
    <font>
      <b/>
      <sz val="11"/>
      <color indexed="23"/>
      <name val="Calibri"/>
      <family val="2"/>
    </font>
    <font>
      <sz val="10"/>
      <color indexed="8"/>
      <name val="Calibri"/>
      <family val="2"/>
    </font>
    <font>
      <sz val="11"/>
      <color indexed="8"/>
      <name val="Calibri"/>
      <family val="2"/>
    </font>
    <font>
      <sz val="11"/>
      <color indexed="8"/>
      <name val="Calibri"/>
      <family val="2"/>
    </font>
    <font>
      <b/>
      <sz val="18"/>
      <color indexed="29"/>
      <name val="Calibri"/>
      <family val="2"/>
    </font>
    <font>
      <sz val="10"/>
      <color indexed="8"/>
      <name val="Calibri"/>
      <family val="2"/>
    </font>
    <font>
      <b/>
      <sz val="11"/>
      <color indexed="8"/>
      <name val="Calibri"/>
      <family val="2"/>
    </font>
    <font>
      <sz val="9"/>
      <color indexed="8"/>
      <name val="Calibri"/>
      <family val="2"/>
    </font>
    <font>
      <sz val="11"/>
      <color indexed="8"/>
      <name val="Calibri"/>
      <family val="2"/>
    </font>
    <font>
      <sz val="11"/>
      <color indexed="8"/>
      <name val="Calibri"/>
      <family val="2"/>
    </font>
    <font>
      <sz val="11"/>
      <color indexed="23"/>
      <name val="Calibri"/>
      <family val="2"/>
    </font>
    <font>
      <sz val="11"/>
      <color indexed="8"/>
      <name val="Calibri"/>
      <family val="2"/>
    </font>
    <font>
      <sz val="10"/>
      <color indexed="63"/>
      <name val="Calibri"/>
      <family val="2"/>
    </font>
    <font>
      <sz val="10"/>
      <color indexed="8"/>
      <name val="Calibri"/>
      <family val="2"/>
    </font>
    <font>
      <sz val="11"/>
      <color indexed="8"/>
      <name val="Calibri"/>
      <family val="2"/>
    </font>
    <font>
      <sz val="11"/>
      <color indexed="8"/>
      <name val="Calibri"/>
      <family val="2"/>
    </font>
    <font>
      <b/>
      <sz val="20"/>
      <color indexed="29"/>
      <name val="Calibri"/>
      <family val="2"/>
    </font>
    <font>
      <sz val="10"/>
      <name val="Calibri"/>
      <family val="2"/>
    </font>
    <font>
      <sz val="11"/>
      <name val="Calibri"/>
      <family val="2"/>
    </font>
    <font>
      <b/>
      <sz val="14"/>
      <name val="Calibri"/>
      <family val="2"/>
    </font>
    <font>
      <sz val="11"/>
      <color rgb="FFFF0000"/>
      <name val="Calibri"/>
      <family val="2"/>
    </font>
    <font>
      <sz val="10"/>
      <color rgb="FFFF0000"/>
      <name val="Arial"/>
      <family val="2"/>
    </font>
    <font>
      <sz val="11"/>
      <color theme="1" tint="0.34998626667073579"/>
      <name val="Calibri"/>
      <family val="2"/>
    </font>
    <font>
      <sz val="10"/>
      <color theme="1" tint="0.249977111117893"/>
      <name val="Calibri"/>
      <family val="2"/>
    </font>
    <font>
      <sz val="11"/>
      <color theme="0"/>
      <name val="Calibri"/>
      <family val="2"/>
    </font>
    <font>
      <b/>
      <sz val="11"/>
      <color theme="0"/>
      <name val="Calibri"/>
      <family val="2"/>
    </font>
    <font>
      <sz val="10"/>
      <color theme="0"/>
      <name val="Arial"/>
      <family val="2"/>
    </font>
    <font>
      <b/>
      <sz val="18"/>
      <color theme="0"/>
      <name val="Calibri"/>
      <family val="2"/>
    </font>
    <font>
      <sz val="9"/>
      <color theme="0"/>
      <name val="Calibri"/>
      <family val="2"/>
    </font>
    <font>
      <b/>
      <sz val="14"/>
      <color theme="0"/>
      <name val="Calibri"/>
      <family val="2"/>
    </font>
    <font>
      <b/>
      <sz val="22"/>
      <color theme="0"/>
      <name val="Calibri"/>
      <family val="2"/>
    </font>
    <font>
      <b/>
      <sz val="16"/>
      <color theme="0"/>
      <name val="Calibri"/>
      <family val="2"/>
    </font>
    <font>
      <b/>
      <sz val="12"/>
      <color theme="0"/>
      <name val="Calibri"/>
      <family val="2"/>
    </font>
  </fonts>
  <fills count="9">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22"/>
        <bgColor indexed="64"/>
      </patternFill>
    </fill>
    <fill>
      <patternFill patternType="solid">
        <fgColor indexed="16"/>
        <bgColor indexed="64"/>
      </patternFill>
    </fill>
    <fill>
      <patternFill patternType="solid">
        <fgColor indexed="47"/>
        <bgColor indexed="64"/>
      </patternFill>
    </fill>
    <fill>
      <patternFill patternType="solid">
        <fgColor indexed="26"/>
        <bgColor indexed="64"/>
      </patternFill>
    </fill>
    <fill>
      <patternFill patternType="solid">
        <fgColor indexed="4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23"/>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23"/>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82">
    <xf numFmtId="0" fontId="0" fillId="0" borderId="0" xfId="0" applyAlignment="1">
      <alignment wrapText="1"/>
    </xf>
    <xf numFmtId="0" fontId="26" fillId="0" borderId="2" xfId="0" applyFont="1" applyBorder="1" applyAlignment="1">
      <alignment wrapText="1"/>
    </xf>
    <xf numFmtId="0" fontId="45" fillId="0" borderId="5" xfId="0" applyFont="1" applyBorder="1" applyAlignment="1">
      <alignment wrapText="1"/>
    </xf>
    <xf numFmtId="0" fontId="50" fillId="0" borderId="6" xfId="0" applyFont="1" applyBorder="1" applyAlignment="1">
      <alignment wrapText="1"/>
    </xf>
    <xf numFmtId="0" fontId="63" fillId="0" borderId="1" xfId="0" applyFont="1" applyBorder="1" applyAlignment="1">
      <alignment horizontal="right" vertical="center" wrapText="1"/>
    </xf>
    <xf numFmtId="0" fontId="79" fillId="0" borderId="1" xfId="0" applyFont="1" applyBorder="1" applyAlignment="1">
      <alignment wrapText="1"/>
    </xf>
    <xf numFmtId="0" fontId="91" fillId="0" borderId="0" xfId="0" applyFont="1"/>
    <xf numFmtId="4" fontId="99" fillId="5" borderId="5" xfId="0" applyNumberFormat="1" applyFont="1" applyFill="1" applyBorder="1" applyAlignment="1">
      <alignment horizontal="center" vertical="center" wrapText="1"/>
    </xf>
    <xf numFmtId="4" fontId="115" fillId="0" borderId="1" xfId="0" applyNumberFormat="1" applyFont="1" applyBorder="1" applyAlignment="1">
      <alignment vertical="center" wrapText="1"/>
    </xf>
    <xf numFmtId="0" fontId="135" fillId="0" borderId="5" xfId="0" applyFont="1" applyBorder="1" applyAlignment="1">
      <alignment horizontal="center" vertical="center" wrapText="1"/>
    </xf>
    <xf numFmtId="0" fontId="136" fillId="0" borderId="9" xfId="0" applyFont="1" applyBorder="1" applyAlignment="1">
      <alignment wrapText="1"/>
    </xf>
    <xf numFmtId="4" fontId="154" fillId="5" borderId="1" xfId="0" applyNumberFormat="1" applyFont="1" applyFill="1" applyBorder="1" applyAlignment="1">
      <alignment horizontal="center" vertical="center" wrapText="1"/>
    </xf>
    <xf numFmtId="0" fontId="159" fillId="0" borderId="1" xfId="0" applyFont="1" applyBorder="1" applyAlignment="1">
      <alignment horizontal="center" vertical="center" wrapText="1"/>
    </xf>
    <xf numFmtId="0" fontId="160" fillId="0" borderId="1" xfId="0" applyFont="1" applyBorder="1" applyAlignment="1">
      <alignment vertical="center" wrapText="1"/>
    </xf>
    <xf numFmtId="0" fontId="183" fillId="0" borderId="0" xfId="0" applyFont="1" applyAlignment="1">
      <alignment wrapText="1"/>
    </xf>
    <xf numFmtId="0" fontId="184" fillId="5" borderId="1" xfId="0" applyFont="1" applyFill="1" applyBorder="1" applyAlignment="1">
      <alignment horizontal="right" vertical="center" wrapText="1"/>
    </xf>
    <xf numFmtId="0" fontId="195" fillId="0" borderId="11" xfId="0" applyFont="1" applyBorder="1" applyAlignment="1">
      <alignment wrapText="1"/>
    </xf>
    <xf numFmtId="0" fontId="198" fillId="0" borderId="3" xfId="0" applyFont="1" applyBorder="1" applyAlignment="1">
      <alignment wrapText="1"/>
    </xf>
    <xf numFmtId="0" fontId="55" fillId="2" borderId="1" xfId="0" applyFont="1" applyFill="1" applyBorder="1" applyAlignment="1" applyProtection="1">
      <alignment horizontal="center" vertical="center"/>
      <protection hidden="1"/>
    </xf>
    <xf numFmtId="0" fontId="91" fillId="0" borderId="0" xfId="0" applyFont="1" applyProtection="1">
      <protection hidden="1"/>
    </xf>
    <xf numFmtId="0" fontId="145" fillId="0" borderId="4" xfId="0" applyFont="1" applyBorder="1" applyProtection="1">
      <protection hidden="1"/>
    </xf>
    <xf numFmtId="0" fontId="182" fillId="0" borderId="5" xfId="0" applyFont="1" applyBorder="1" applyAlignment="1" applyProtection="1">
      <alignment horizontal="center"/>
      <protection hidden="1"/>
    </xf>
    <xf numFmtId="0" fontId="69" fillId="0" borderId="4" xfId="0" applyFont="1" applyBorder="1" applyProtection="1">
      <protection hidden="1"/>
    </xf>
    <xf numFmtId="0" fontId="0" fillId="0" borderId="0" xfId="0" applyAlignment="1" applyProtection="1">
      <alignment wrapText="1"/>
      <protection hidden="1"/>
    </xf>
    <xf numFmtId="0" fontId="47" fillId="0" borderId="11" xfId="0" applyFont="1" applyBorder="1" applyAlignment="1" applyProtection="1">
      <alignment horizontal="center"/>
      <protection hidden="1"/>
    </xf>
    <xf numFmtId="49" fontId="163" fillId="3" borderId="6" xfId="0" applyNumberFormat="1" applyFont="1" applyFill="1" applyBorder="1" applyAlignment="1" applyProtection="1">
      <alignment horizontal="center" vertical="center" wrapText="1" readingOrder="1"/>
      <protection hidden="1"/>
    </xf>
    <xf numFmtId="0" fontId="126" fillId="3" borderId="1" xfId="0" applyFont="1" applyFill="1" applyBorder="1" applyAlignment="1" applyProtection="1">
      <alignment vertical="center"/>
      <protection hidden="1"/>
    </xf>
    <xf numFmtId="0" fontId="31" fillId="0" borderId="4" xfId="0" applyFont="1" applyBorder="1" applyAlignment="1" applyProtection="1">
      <alignment horizontal="center" vertical="center"/>
      <protection hidden="1"/>
    </xf>
    <xf numFmtId="0" fontId="85" fillId="2" borderId="1" xfId="0" applyFont="1" applyFill="1" applyBorder="1" applyAlignment="1" applyProtection="1">
      <alignment vertical="center"/>
      <protection hidden="1"/>
    </xf>
    <xf numFmtId="0" fontId="196" fillId="0" borderId="1" xfId="0" applyFont="1" applyBorder="1" applyAlignment="1" applyProtection="1">
      <alignment vertical="center"/>
      <protection hidden="1"/>
    </xf>
    <xf numFmtId="0" fontId="187" fillId="3" borderId="1" xfId="0" applyFont="1" applyFill="1" applyBorder="1" applyAlignment="1" applyProtection="1">
      <alignment horizontal="center" vertical="center"/>
      <protection hidden="1"/>
    </xf>
    <xf numFmtId="0" fontId="113" fillId="4" borderId="1" xfId="0" applyFont="1" applyFill="1" applyBorder="1" applyAlignment="1" applyProtection="1">
      <alignment horizontal="center" vertical="center"/>
      <protection hidden="1"/>
    </xf>
    <xf numFmtId="0" fontId="192" fillId="3" borderId="1" xfId="0" applyFont="1" applyFill="1" applyBorder="1" applyAlignment="1" applyProtection="1">
      <alignment vertical="center"/>
      <protection hidden="1"/>
    </xf>
    <xf numFmtId="0" fontId="174" fillId="0" borderId="4" xfId="0" applyFont="1" applyBorder="1" applyAlignment="1" applyProtection="1">
      <alignment horizontal="center" vertical="center"/>
      <protection hidden="1"/>
    </xf>
    <xf numFmtId="0" fontId="44" fillId="0" borderId="1" xfId="0" applyFont="1" applyBorder="1" applyAlignment="1" applyProtection="1">
      <alignment horizontal="center" vertical="center"/>
      <protection hidden="1"/>
    </xf>
    <xf numFmtId="0" fontId="197" fillId="0" borderId="0" xfId="0" applyFont="1" applyProtection="1">
      <protection hidden="1"/>
    </xf>
    <xf numFmtId="0" fontId="131" fillId="0" borderId="10" xfId="0" applyFont="1" applyBorder="1" applyAlignment="1" applyProtection="1">
      <alignment vertical="center"/>
      <protection hidden="1"/>
    </xf>
    <xf numFmtId="0" fontId="65" fillId="0" borderId="3" xfId="0" applyFont="1" applyBorder="1" applyAlignment="1" applyProtection="1">
      <alignment vertical="center"/>
      <protection hidden="1"/>
    </xf>
    <xf numFmtId="0" fontId="173" fillId="0" borderId="3" xfId="0" applyFont="1" applyBorder="1" applyAlignment="1" applyProtection="1">
      <alignment vertical="center"/>
      <protection hidden="1"/>
    </xf>
    <xf numFmtId="0" fontId="166" fillId="0" borderId="8" xfId="0" applyFont="1" applyBorder="1" applyAlignment="1" applyProtection="1">
      <alignment vertical="center"/>
      <protection hidden="1"/>
    </xf>
    <xf numFmtId="0" fontId="128" fillId="0" borderId="9" xfId="0" applyFont="1" applyBorder="1" applyAlignment="1" applyProtection="1">
      <alignment vertical="center"/>
      <protection hidden="1"/>
    </xf>
    <xf numFmtId="0" fontId="35" fillId="8" borderId="1" xfId="0" applyFont="1" applyFill="1" applyBorder="1" applyAlignment="1" applyProtection="1">
      <alignment vertical="center"/>
      <protection hidden="1"/>
    </xf>
    <xf numFmtId="0" fontId="121" fillId="0" borderId="13" xfId="0" applyFont="1" applyBorder="1" applyAlignment="1" applyProtection="1">
      <alignment horizontal="center" vertical="center"/>
      <protection hidden="1"/>
    </xf>
    <xf numFmtId="0" fontId="39" fillId="3" borderId="5" xfId="0" applyFont="1" applyFill="1" applyBorder="1" applyAlignment="1" applyProtection="1">
      <alignment horizontal="center"/>
      <protection hidden="1"/>
    </xf>
    <xf numFmtId="0" fontId="75" fillId="3" borderId="0" xfId="0" applyFont="1" applyFill="1" applyAlignment="1" applyProtection="1">
      <alignment horizontal="center"/>
      <protection hidden="1"/>
    </xf>
    <xf numFmtId="0" fontId="190" fillId="3" borderId="6" xfId="0" applyFont="1" applyFill="1" applyBorder="1" applyAlignment="1" applyProtection="1">
      <alignment horizontal="center" textRotation="3"/>
      <protection hidden="1"/>
    </xf>
    <xf numFmtId="0" fontId="84" fillId="0" borderId="5" xfId="0" applyFont="1" applyBorder="1" applyAlignment="1" applyProtection="1">
      <alignment horizontal="center" wrapText="1"/>
      <protection hidden="1"/>
    </xf>
    <xf numFmtId="0" fontId="51" fillId="0" borderId="0" xfId="0" applyFont="1" applyAlignment="1" applyProtection="1">
      <alignment horizontal="center" wrapText="1"/>
      <protection hidden="1"/>
    </xf>
    <xf numFmtId="0" fontId="120" fillId="0" borderId="0" xfId="0" applyFont="1" applyAlignment="1" applyProtection="1">
      <alignment wrapText="1"/>
      <protection hidden="1"/>
    </xf>
    <xf numFmtId="0" fontId="100" fillId="3" borderId="0" xfId="0" applyFont="1" applyFill="1" applyAlignment="1" applyProtection="1">
      <alignment horizontal="center" wrapText="1"/>
      <protection hidden="1"/>
    </xf>
    <xf numFmtId="0" fontId="189" fillId="3" borderId="0" xfId="0" applyFont="1" applyFill="1" applyProtection="1">
      <protection hidden="1"/>
    </xf>
    <xf numFmtId="0" fontId="7" fillId="2" borderId="1" xfId="0" applyFont="1" applyFill="1" applyBorder="1" applyAlignment="1" applyProtection="1">
      <alignment vertical="center"/>
      <protection hidden="1"/>
    </xf>
    <xf numFmtId="0" fontId="8" fillId="3" borderId="1" xfId="0" applyFont="1" applyFill="1" applyBorder="1" applyAlignment="1" applyProtection="1">
      <alignment horizontal="left" vertical="center"/>
      <protection hidden="1"/>
    </xf>
    <xf numFmtId="0" fontId="114" fillId="0" borderId="3" xfId="0" applyFont="1" applyBorder="1" applyAlignment="1" applyProtection="1">
      <alignment vertical="center"/>
      <protection hidden="1"/>
    </xf>
    <xf numFmtId="4" fontId="6" fillId="0" borderId="3" xfId="0" applyNumberFormat="1" applyFont="1" applyBorder="1" applyAlignment="1" applyProtection="1">
      <alignment horizontal="center" vertical="center"/>
      <protection hidden="1"/>
    </xf>
    <xf numFmtId="4" fontId="40" fillId="0" borderId="3" xfId="0" applyNumberFormat="1" applyFont="1" applyBorder="1" applyAlignment="1" applyProtection="1">
      <alignment horizontal="left" vertical="center" wrapText="1"/>
      <protection hidden="1"/>
    </xf>
    <xf numFmtId="0" fontId="213" fillId="3" borderId="4" xfId="0" applyFont="1" applyFill="1" applyBorder="1" applyProtection="1">
      <protection hidden="1"/>
    </xf>
    <xf numFmtId="0" fontId="129" fillId="3" borderId="11" xfId="0" applyFont="1" applyFill="1" applyBorder="1" applyAlignment="1" applyProtection="1">
      <alignment vertical="center"/>
      <protection hidden="1"/>
    </xf>
    <xf numFmtId="4" fontId="165" fillId="3" borderId="9" xfId="0" applyNumberFormat="1" applyFont="1" applyFill="1" applyBorder="1" applyAlignment="1" applyProtection="1">
      <alignment horizontal="center" vertical="center"/>
      <protection hidden="1"/>
    </xf>
    <xf numFmtId="0" fontId="122" fillId="0" borderId="0" xfId="0" applyFont="1" applyProtection="1">
      <protection hidden="1"/>
    </xf>
    <xf numFmtId="0" fontId="124" fillId="0" borderId="0" xfId="0" applyFont="1" applyAlignment="1" applyProtection="1">
      <alignment horizontal="center" vertical="center"/>
      <protection hidden="1"/>
    </xf>
    <xf numFmtId="0" fontId="22" fillId="0" borderId="14" xfId="0" applyFont="1" applyBorder="1" applyAlignment="1" applyProtection="1">
      <alignment horizontal="center"/>
      <protection hidden="1"/>
    </xf>
    <xf numFmtId="0" fontId="188" fillId="0" borderId="15" xfId="0" applyFont="1" applyBorder="1" applyProtection="1">
      <protection hidden="1"/>
    </xf>
    <xf numFmtId="0" fontId="83" fillId="2" borderId="1" xfId="0" applyFont="1" applyFill="1" applyBorder="1" applyAlignment="1" applyProtection="1">
      <alignment horizontal="center" vertical="center"/>
      <protection hidden="1"/>
    </xf>
    <xf numFmtId="0" fontId="21" fillId="3" borderId="15" xfId="0" applyFont="1" applyFill="1" applyBorder="1" applyProtection="1">
      <protection hidden="1"/>
    </xf>
    <xf numFmtId="0" fontId="194" fillId="0" borderId="1" xfId="0" applyFont="1" applyBorder="1" applyAlignment="1" applyProtection="1">
      <alignment horizontal="left" vertical="center"/>
      <protection hidden="1"/>
    </xf>
    <xf numFmtId="0" fontId="142" fillId="0" borderId="1" xfId="0" applyFont="1" applyBorder="1" applyAlignment="1" applyProtection="1">
      <alignment vertical="center"/>
      <protection hidden="1"/>
    </xf>
    <xf numFmtId="0" fontId="214" fillId="0" borderId="1" xfId="0" applyFont="1" applyBorder="1" applyAlignment="1" applyProtection="1">
      <alignment horizontal="center" vertical="center" wrapText="1"/>
      <protection hidden="1"/>
    </xf>
    <xf numFmtId="0" fontId="207" fillId="4" borderId="1" xfId="0" applyFont="1" applyFill="1" applyBorder="1" applyAlignment="1" applyProtection="1">
      <alignment horizontal="center" vertical="center" wrapText="1"/>
      <protection hidden="1"/>
    </xf>
    <xf numFmtId="0" fontId="20" fillId="2" borderId="1" xfId="0" applyFont="1" applyFill="1" applyBorder="1" applyAlignment="1" applyProtection="1">
      <alignment vertical="center"/>
      <protection hidden="1"/>
    </xf>
    <xf numFmtId="0" fontId="130" fillId="0" borderId="3" xfId="0" applyFont="1" applyBorder="1" applyAlignment="1" applyProtection="1">
      <alignment horizontal="center" vertical="center"/>
      <protection hidden="1"/>
    </xf>
    <xf numFmtId="0" fontId="62" fillId="0" borderId="11" xfId="0" applyFont="1" applyBorder="1" applyAlignment="1" applyProtection="1">
      <alignment vertical="center"/>
      <protection hidden="1"/>
    </xf>
    <xf numFmtId="0" fontId="138" fillId="0" borderId="9" xfId="0" applyFont="1" applyBorder="1" applyAlignment="1" applyProtection="1">
      <alignment horizontal="center" vertical="center"/>
      <protection hidden="1"/>
    </xf>
    <xf numFmtId="0" fontId="150" fillId="2" borderId="16" xfId="0" applyFont="1" applyFill="1" applyBorder="1" applyAlignment="1" applyProtection="1">
      <alignment vertical="center"/>
      <protection hidden="1"/>
    </xf>
    <xf numFmtId="0" fontId="219" fillId="0" borderId="4" xfId="0" applyFont="1" applyBorder="1" applyAlignment="1" applyProtection="1">
      <alignment horizontal="center" vertical="center"/>
      <protection hidden="1"/>
    </xf>
    <xf numFmtId="0" fontId="220" fillId="0" borderId="0" xfId="0" applyFont="1" applyAlignment="1" applyProtection="1">
      <alignment wrapText="1"/>
      <protection hidden="1"/>
    </xf>
    <xf numFmtId="0" fontId="219" fillId="3" borderId="0" xfId="0" applyFont="1" applyFill="1" applyProtection="1">
      <protection hidden="1"/>
    </xf>
    <xf numFmtId="0" fontId="221" fillId="4" borderId="1" xfId="0" applyFont="1" applyFill="1" applyBorder="1" applyAlignment="1" applyProtection="1">
      <alignment horizontal="center" vertical="center"/>
      <protection hidden="1"/>
    </xf>
    <xf numFmtId="0" fontId="217" fillId="4" borderId="1" xfId="0" applyFont="1" applyFill="1" applyBorder="1" applyAlignment="1" applyProtection="1">
      <alignment vertical="center"/>
      <protection hidden="1"/>
    </xf>
    <xf numFmtId="0" fontId="217" fillId="3" borderId="1" xfId="0" applyFont="1" applyFill="1" applyBorder="1" applyAlignment="1" applyProtection="1">
      <alignment horizontal="center" vertical="center"/>
      <protection hidden="1"/>
    </xf>
    <xf numFmtId="0" fontId="217" fillId="0" borderId="1" xfId="0" applyFont="1" applyBorder="1" applyAlignment="1" applyProtection="1">
      <alignment horizontal="center" vertical="center"/>
      <protection hidden="1"/>
    </xf>
    <xf numFmtId="0" fontId="0" fillId="0" borderId="0" xfId="0" applyAlignment="1">
      <alignment vertical="center" wrapText="1"/>
    </xf>
    <xf numFmtId="0" fontId="91" fillId="0" borderId="0" xfId="0" applyFont="1" applyAlignment="1">
      <alignment vertical="center"/>
    </xf>
    <xf numFmtId="0" fontId="120" fillId="0" borderId="0" xfId="0" applyFont="1" applyAlignment="1">
      <alignment vertical="center" wrapText="1"/>
    </xf>
    <xf numFmtId="0" fontId="179" fillId="2" borderId="1" xfId="0" applyFont="1" applyFill="1" applyBorder="1" applyAlignment="1" applyProtection="1">
      <alignment vertical="center"/>
      <protection hidden="1"/>
    </xf>
    <xf numFmtId="0" fontId="51" fillId="0" borderId="0" xfId="0" applyFont="1" applyAlignment="1">
      <alignment vertical="center" wrapText="1"/>
    </xf>
    <xf numFmtId="0" fontId="15" fillId="2" borderId="1" xfId="0" applyFont="1" applyFill="1" applyBorder="1" applyAlignment="1" applyProtection="1">
      <alignment vertical="center"/>
      <protection hidden="1"/>
    </xf>
    <xf numFmtId="0" fontId="91" fillId="0" borderId="0" xfId="0" applyFont="1" applyAlignment="1" applyProtection="1">
      <alignment vertical="center"/>
      <protection hidden="1"/>
    </xf>
    <xf numFmtId="0" fontId="145" fillId="0" borderId="0" xfId="0" applyFont="1" applyBorder="1" applyAlignment="1" applyProtection="1">
      <alignment vertical="center"/>
      <protection hidden="1"/>
    </xf>
    <xf numFmtId="0" fontId="202" fillId="3" borderId="0" xfId="0" applyFont="1" applyFill="1" applyAlignment="1">
      <alignment vertical="center"/>
    </xf>
    <xf numFmtId="0" fontId="223" fillId="0" borderId="4" xfId="0" applyFont="1" applyBorder="1" applyProtection="1">
      <protection hidden="1"/>
    </xf>
    <xf numFmtId="0" fontId="224" fillId="0" borderId="8" xfId="0" applyFont="1" applyBorder="1" applyAlignment="1" applyProtection="1">
      <alignment horizontal="right" vertical="center"/>
      <protection hidden="1"/>
    </xf>
    <xf numFmtId="0" fontId="224" fillId="0" borderId="10" xfId="0" applyFont="1" applyBorder="1" applyAlignment="1" applyProtection="1">
      <alignment horizontal="left" vertical="center"/>
      <protection hidden="1"/>
    </xf>
    <xf numFmtId="0" fontId="224" fillId="0" borderId="10" xfId="0" applyFont="1" applyBorder="1" applyAlignment="1" applyProtection="1">
      <alignment horizontal="right" vertical="center"/>
      <protection hidden="1"/>
    </xf>
    <xf numFmtId="0" fontId="224" fillId="0" borderId="16" xfId="0" applyFont="1" applyBorder="1" applyAlignment="1" applyProtection="1">
      <alignment horizontal="center" vertical="center"/>
      <protection hidden="1"/>
    </xf>
    <xf numFmtId="0" fontId="223" fillId="3" borderId="8" xfId="0" applyFont="1" applyFill="1" applyBorder="1" applyProtection="1">
      <protection hidden="1"/>
    </xf>
    <xf numFmtId="4" fontId="224" fillId="3" borderId="0" xfId="0" applyNumberFormat="1" applyFont="1" applyFill="1" applyAlignment="1" applyProtection="1">
      <alignment horizontal="center" vertical="center"/>
      <protection hidden="1"/>
    </xf>
    <xf numFmtId="0" fontId="225" fillId="0" borderId="0" xfId="0" applyFont="1" applyAlignment="1" applyProtection="1">
      <alignment wrapText="1"/>
      <protection hidden="1"/>
    </xf>
    <xf numFmtId="0" fontId="223" fillId="3" borderId="4" xfId="0" applyFont="1" applyFill="1" applyBorder="1" applyProtection="1">
      <protection hidden="1"/>
    </xf>
    <xf numFmtId="0" fontId="224" fillId="3" borderId="8" xfId="0" applyFont="1" applyFill="1" applyBorder="1" applyAlignment="1" applyProtection="1">
      <alignment horizontal="right" vertical="center"/>
      <protection hidden="1"/>
    </xf>
    <xf numFmtId="4" fontId="224" fillId="3" borderId="10" xfId="0" applyNumberFormat="1" applyFont="1" applyFill="1" applyBorder="1" applyAlignment="1" applyProtection="1">
      <alignment horizontal="left" vertical="center"/>
      <protection hidden="1"/>
    </xf>
    <xf numFmtId="0" fontId="224" fillId="3" borderId="10" xfId="0" applyFont="1" applyFill="1" applyBorder="1" applyAlignment="1" applyProtection="1">
      <alignment horizontal="right" vertical="center"/>
      <protection hidden="1"/>
    </xf>
    <xf numFmtId="0" fontId="224" fillId="3" borderId="10" xfId="0" applyFont="1" applyFill="1" applyBorder="1" applyAlignment="1" applyProtection="1">
      <alignment horizontal="left" vertical="center"/>
      <protection hidden="1"/>
    </xf>
    <xf numFmtId="0" fontId="224" fillId="3" borderId="16" xfId="0" applyFont="1" applyFill="1" applyBorder="1" applyAlignment="1" applyProtection="1">
      <alignment horizontal="center" vertical="center"/>
      <protection hidden="1"/>
    </xf>
    <xf numFmtId="0" fontId="223" fillId="3" borderId="2" xfId="0" applyFont="1" applyFill="1" applyBorder="1" applyAlignment="1" applyProtection="1">
      <alignment vertical="center"/>
      <protection hidden="1"/>
    </xf>
    <xf numFmtId="4" fontId="224" fillId="3" borderId="3" xfId="0" applyNumberFormat="1" applyFont="1" applyFill="1" applyBorder="1" applyAlignment="1" applyProtection="1">
      <alignment horizontal="center" vertical="center"/>
      <protection hidden="1"/>
    </xf>
    <xf numFmtId="0" fontId="223" fillId="3" borderId="0" xfId="0" applyFont="1" applyFill="1" applyProtection="1">
      <protection hidden="1"/>
    </xf>
    <xf numFmtId="0" fontId="223" fillId="2" borderId="1" xfId="0" applyFont="1" applyFill="1" applyBorder="1" applyAlignment="1" applyProtection="1">
      <alignment vertical="center"/>
      <protection hidden="1"/>
    </xf>
    <xf numFmtId="0" fontId="116" fillId="0" borderId="0" xfId="0" applyFont="1" applyBorder="1" applyAlignment="1" applyProtection="1">
      <alignment horizontal="center" vertical="center"/>
      <protection hidden="1"/>
    </xf>
    <xf numFmtId="0" fontId="225" fillId="0" borderId="0" xfId="0" applyFont="1" applyAlignment="1">
      <alignment wrapText="1"/>
    </xf>
    <xf numFmtId="0" fontId="6" fillId="2" borderId="1" xfId="0" applyFont="1" applyFill="1" applyBorder="1" applyAlignment="1" applyProtection="1">
      <alignment vertical="center"/>
      <protection hidden="1"/>
    </xf>
    <xf numFmtId="49" fontId="64" fillId="3" borderId="11" xfId="0" applyNumberFormat="1" applyFont="1" applyFill="1" applyBorder="1" applyAlignment="1" applyProtection="1">
      <alignment horizontal="center" vertical="center" textRotation="3" wrapText="1" readingOrder="1"/>
      <protection hidden="1"/>
    </xf>
    <xf numFmtId="2" fontId="0" fillId="0" borderId="0" xfId="0" applyNumberFormat="1" applyAlignment="1">
      <alignment vertical="center" wrapText="1"/>
    </xf>
    <xf numFmtId="0" fontId="201" fillId="0" borderId="0" xfId="0" applyFont="1" applyBorder="1" applyAlignment="1" applyProtection="1">
      <alignment vertical="center"/>
      <protection hidden="1"/>
    </xf>
    <xf numFmtId="4" fontId="223" fillId="3" borderId="0" xfId="0" applyNumberFormat="1" applyFont="1" applyFill="1" applyBorder="1" applyAlignment="1" applyProtection="1">
      <alignment horizontal="left"/>
      <protection hidden="1"/>
    </xf>
    <xf numFmtId="0" fontId="18" fillId="3" borderId="0" xfId="0" applyFont="1" applyFill="1" applyBorder="1" applyProtection="1">
      <protection hidden="1"/>
    </xf>
    <xf numFmtId="0" fontId="5" fillId="0" borderId="0" xfId="0" applyFont="1" applyBorder="1" applyProtection="1">
      <protection hidden="1"/>
    </xf>
    <xf numFmtId="4" fontId="73" fillId="3" borderId="0" xfId="0" applyNumberFormat="1" applyFont="1" applyFill="1" applyBorder="1" applyAlignment="1" applyProtection="1">
      <alignment horizontal="left" vertical="center" wrapText="1"/>
      <protection hidden="1"/>
    </xf>
    <xf numFmtId="4" fontId="223" fillId="3" borderId="0" xfId="0" applyNumberFormat="1" applyFont="1" applyFill="1" applyBorder="1" applyAlignment="1" applyProtection="1">
      <alignment horizontal="left" vertical="center" wrapText="1"/>
      <protection hidden="1"/>
    </xf>
    <xf numFmtId="0" fontId="94" fillId="0" borderId="0" xfId="0" applyFont="1" applyBorder="1" applyAlignment="1" applyProtection="1">
      <alignment vertical="center"/>
      <protection hidden="1"/>
    </xf>
    <xf numFmtId="0" fontId="227" fillId="0" borderId="0" xfId="0" applyFont="1" applyFill="1" applyBorder="1" applyAlignment="1" applyProtection="1">
      <alignment vertical="center"/>
      <protection hidden="1"/>
    </xf>
    <xf numFmtId="4" fontId="226" fillId="3" borderId="2" xfId="0" applyNumberFormat="1" applyFont="1" applyFill="1" applyBorder="1" applyAlignment="1" applyProtection="1">
      <alignment horizontal="center" vertical="center"/>
      <protection hidden="1"/>
    </xf>
    <xf numFmtId="0" fontId="193" fillId="3" borderId="8" xfId="0" applyFont="1" applyFill="1" applyBorder="1" applyAlignment="1" applyProtection="1">
      <alignment horizontal="center" vertical="center"/>
      <protection locked="0" hidden="1"/>
    </xf>
    <xf numFmtId="0" fontId="155" fillId="3" borderId="1" xfId="0" applyFont="1" applyFill="1" applyBorder="1" applyAlignment="1" applyProtection="1">
      <alignment vertical="center"/>
      <protection hidden="1"/>
    </xf>
    <xf numFmtId="0" fontId="111" fillId="3" borderId="1" xfId="0" applyFont="1" applyFill="1" applyBorder="1" applyAlignment="1" applyProtection="1">
      <alignment vertical="center"/>
      <protection hidden="1"/>
    </xf>
    <xf numFmtId="0" fontId="76" fillId="4" borderId="8" xfId="0" applyFont="1" applyFill="1" applyBorder="1" applyAlignment="1" applyProtection="1">
      <alignment horizontal="center" vertical="center"/>
      <protection locked="0" hidden="1"/>
    </xf>
    <xf numFmtId="0" fontId="144" fillId="3" borderId="8" xfId="0" applyFont="1" applyFill="1" applyBorder="1" applyAlignment="1" applyProtection="1">
      <alignment horizontal="center" vertical="center"/>
      <protection hidden="1"/>
    </xf>
    <xf numFmtId="0" fontId="88" fillId="4" borderId="8" xfId="0" applyFont="1" applyFill="1" applyBorder="1" applyAlignment="1" applyProtection="1">
      <alignment horizontal="center" vertical="center"/>
      <protection locked="0" hidden="1"/>
    </xf>
    <xf numFmtId="0" fontId="219" fillId="3" borderId="0" xfId="0" applyFont="1" applyFill="1" applyBorder="1" applyProtection="1">
      <protection hidden="1"/>
    </xf>
    <xf numFmtId="0" fontId="169" fillId="0" borderId="0" xfId="0" applyFont="1" applyBorder="1" applyProtection="1">
      <protection hidden="1"/>
    </xf>
    <xf numFmtId="0" fontId="42" fillId="4" borderId="1" xfId="0" quotePrefix="1" applyFont="1" applyFill="1" applyBorder="1" applyAlignment="1" applyProtection="1">
      <alignment vertical="center" wrapText="1"/>
      <protection hidden="1"/>
    </xf>
    <xf numFmtId="0" fontId="222" fillId="4" borderId="1" xfId="0" applyFont="1" applyFill="1" applyBorder="1" applyAlignment="1" applyProtection="1">
      <alignment vertical="center" wrapText="1"/>
      <protection hidden="1"/>
    </xf>
    <xf numFmtId="0" fontId="101" fillId="3" borderId="1" xfId="0" applyFont="1" applyFill="1" applyBorder="1" applyAlignment="1" applyProtection="1">
      <alignment vertical="center" wrapText="1"/>
      <protection hidden="1"/>
    </xf>
    <xf numFmtId="0" fontId="46" fillId="4" borderId="1" xfId="0" applyFont="1" applyFill="1" applyBorder="1" applyAlignment="1" applyProtection="1">
      <alignment vertical="center" wrapText="1"/>
      <protection hidden="1"/>
    </xf>
    <xf numFmtId="0" fontId="70" fillId="4" borderId="1" xfId="0" applyFont="1" applyFill="1" applyBorder="1" applyAlignment="1" applyProtection="1">
      <alignment vertical="center" wrapText="1"/>
      <protection hidden="1"/>
    </xf>
    <xf numFmtId="0" fontId="42" fillId="3" borderId="1" xfId="0" applyFont="1" applyFill="1" applyBorder="1" applyAlignment="1" applyProtection="1">
      <alignment vertical="center" wrapText="1"/>
      <protection hidden="1"/>
    </xf>
    <xf numFmtId="0" fontId="162" fillId="3" borderId="0" xfId="0" applyFont="1" applyFill="1" applyBorder="1" applyAlignment="1" applyProtection="1">
      <alignment horizontal="center" wrapText="1"/>
      <protection hidden="1"/>
    </xf>
    <xf numFmtId="0" fontId="42" fillId="4" borderId="1" xfId="0" applyFont="1" applyFill="1" applyBorder="1" applyAlignment="1" applyProtection="1">
      <alignment vertical="center" wrapText="1"/>
      <protection hidden="1"/>
    </xf>
    <xf numFmtId="0" fontId="42" fillId="3" borderId="1" xfId="0" quotePrefix="1" applyFont="1" applyFill="1" applyBorder="1" applyAlignment="1" applyProtection="1">
      <alignment vertical="center" wrapText="1"/>
      <protection hidden="1"/>
    </xf>
    <xf numFmtId="0" fontId="44" fillId="0" borderId="8" xfId="0" applyFont="1" applyBorder="1" applyAlignment="1" applyProtection="1">
      <alignment horizontal="center" vertical="center"/>
      <protection hidden="1"/>
    </xf>
    <xf numFmtId="0" fontId="193" fillId="3" borderId="8" xfId="0" applyFont="1" applyFill="1" applyBorder="1" applyAlignment="1" applyProtection="1">
      <alignment horizontal="center" vertical="center"/>
      <protection hidden="1"/>
    </xf>
    <xf numFmtId="0" fontId="180" fillId="3" borderId="8" xfId="0" applyFont="1" applyFill="1" applyBorder="1" applyAlignment="1" applyProtection="1">
      <alignment horizontal="center" vertical="center"/>
      <protection hidden="1"/>
    </xf>
    <xf numFmtId="0" fontId="134" fillId="3" borderId="8" xfId="0" applyFont="1" applyFill="1" applyBorder="1" applyAlignment="1" applyProtection="1">
      <alignment horizontal="center" vertical="center"/>
      <protection locked="0" hidden="1"/>
    </xf>
    <xf numFmtId="0" fontId="96" fillId="3" borderId="8" xfId="0" applyFont="1" applyFill="1" applyBorder="1" applyAlignment="1" applyProtection="1">
      <alignment horizontal="center" vertical="center" wrapText="1"/>
      <protection locked="0" hidden="1"/>
    </xf>
    <xf numFmtId="0" fontId="148" fillId="4" borderId="8" xfId="0" applyFont="1" applyFill="1" applyBorder="1" applyAlignment="1" applyProtection="1">
      <alignment horizontal="center" vertical="center" wrapText="1"/>
      <protection locked="0" hidden="1"/>
    </xf>
    <xf numFmtId="0" fontId="16" fillId="4" borderId="1" xfId="0" applyFont="1" applyFill="1" applyBorder="1" applyAlignment="1" applyProtection="1">
      <alignment vertical="center"/>
      <protection hidden="1"/>
    </xf>
    <xf numFmtId="0" fontId="16" fillId="0" borderId="1" xfId="0" applyFont="1" applyBorder="1" applyAlignment="1" applyProtection="1">
      <alignment vertical="center"/>
      <protection hidden="1"/>
    </xf>
    <xf numFmtId="0" fontId="16" fillId="3" borderId="1" xfId="0" applyFont="1" applyFill="1" applyBorder="1" applyAlignment="1" applyProtection="1">
      <alignment vertical="center"/>
      <protection hidden="1"/>
    </xf>
    <xf numFmtId="0" fontId="171" fillId="4" borderId="1" xfId="0" applyFont="1" applyFill="1" applyBorder="1" applyAlignment="1" applyProtection="1">
      <alignment vertical="center"/>
      <protection hidden="1"/>
    </xf>
    <xf numFmtId="0" fontId="71" fillId="0" borderId="1" xfId="0" applyFont="1" applyBorder="1" applyAlignment="1" applyProtection="1">
      <alignment vertical="center"/>
      <protection hidden="1"/>
    </xf>
    <xf numFmtId="0" fontId="191" fillId="4" borderId="1" xfId="0" applyFont="1" applyFill="1" applyBorder="1" applyAlignment="1" applyProtection="1">
      <alignment vertical="center"/>
      <protection hidden="1"/>
    </xf>
    <xf numFmtId="0" fontId="54" fillId="3" borderId="1" xfId="0" applyFont="1" applyFill="1" applyBorder="1" applyAlignment="1" applyProtection="1">
      <alignment vertical="center"/>
      <protection hidden="1"/>
    </xf>
    <xf numFmtId="0" fontId="16" fillId="0" borderId="1" xfId="0" applyFont="1" applyBorder="1" applyAlignment="1" applyProtection="1">
      <alignment vertical="center" wrapText="1"/>
      <protection hidden="1"/>
    </xf>
    <xf numFmtId="0" fontId="16" fillId="4" borderId="1" xfId="0" applyFont="1" applyFill="1" applyBorder="1" applyAlignment="1" applyProtection="1">
      <alignment vertical="center" wrapText="1"/>
      <protection hidden="1"/>
    </xf>
    <xf numFmtId="0" fontId="133" fillId="0" borderId="1" xfId="0" applyFont="1" applyBorder="1" applyAlignment="1" applyProtection="1">
      <alignment vertical="center" wrapText="1"/>
      <protection hidden="1"/>
    </xf>
    <xf numFmtId="4" fontId="224" fillId="0" borderId="10" xfId="0" applyNumberFormat="1" applyFont="1" applyBorder="1" applyAlignment="1" applyProtection="1">
      <alignment horizontal="left" vertical="center"/>
      <protection hidden="1"/>
    </xf>
    <xf numFmtId="3" fontId="231" fillId="2" borderId="1" xfId="0" applyNumberFormat="1" applyFont="1" applyFill="1" applyBorder="1" applyAlignment="1" applyProtection="1">
      <alignment horizontal="left" vertical="center"/>
      <protection hidden="1"/>
    </xf>
    <xf numFmtId="3" fontId="10" fillId="2" borderId="1" xfId="0" applyNumberFormat="1" applyFont="1" applyFill="1" applyBorder="1" applyAlignment="1" applyProtection="1">
      <alignment horizontal="center" vertical="center"/>
      <protection hidden="1"/>
    </xf>
    <xf numFmtId="3" fontId="149" fillId="5" borderId="1" xfId="0" applyNumberFormat="1" applyFont="1" applyFill="1" applyBorder="1" applyAlignment="1" applyProtection="1">
      <alignment horizontal="center" vertical="center"/>
      <protection hidden="1"/>
    </xf>
    <xf numFmtId="0" fontId="211" fillId="4" borderId="1" xfId="0" applyFont="1" applyFill="1" applyBorder="1" applyAlignment="1" applyProtection="1">
      <alignment vertical="center"/>
      <protection hidden="1"/>
    </xf>
    <xf numFmtId="0" fontId="134" fillId="3" borderId="8" xfId="0" applyFont="1" applyFill="1" applyBorder="1" applyAlignment="1" applyProtection="1">
      <alignment horizontal="center" vertical="center"/>
      <protection hidden="1"/>
    </xf>
    <xf numFmtId="0" fontId="27" fillId="3" borderId="8" xfId="0" applyFont="1" applyFill="1" applyBorder="1" applyAlignment="1" applyProtection="1">
      <alignment horizontal="center" vertical="center"/>
      <protection locked="0" hidden="1"/>
    </xf>
    <xf numFmtId="0" fontId="42" fillId="3" borderId="1" xfId="0" applyFont="1" applyFill="1" applyBorder="1" applyAlignment="1" applyProtection="1">
      <alignment vertical="center"/>
      <protection hidden="1"/>
    </xf>
    <xf numFmtId="0" fontId="42" fillId="4" borderId="1" xfId="0" applyFont="1" applyFill="1" applyBorder="1" applyAlignment="1" applyProtection="1">
      <alignment vertical="center"/>
      <protection hidden="1"/>
    </xf>
    <xf numFmtId="0" fontId="218" fillId="3" borderId="8" xfId="0" applyFont="1" applyFill="1" applyBorder="1" applyAlignment="1" applyProtection="1">
      <alignment horizontal="center" vertical="center"/>
      <protection locked="0" hidden="1"/>
    </xf>
    <xf numFmtId="0" fontId="103" fillId="4" borderId="1" xfId="0" applyFont="1" applyFill="1" applyBorder="1" applyAlignment="1" applyProtection="1">
      <alignment vertical="center" wrapText="1"/>
      <protection hidden="1"/>
    </xf>
    <xf numFmtId="0" fontId="216" fillId="4" borderId="1" xfId="0" applyFont="1" applyFill="1" applyBorder="1" applyAlignment="1" applyProtection="1">
      <alignment vertical="center" wrapText="1"/>
      <protection hidden="1"/>
    </xf>
    <xf numFmtId="0" fontId="216" fillId="3" borderId="1" xfId="0" applyFont="1" applyFill="1" applyBorder="1" applyAlignment="1" applyProtection="1">
      <alignment vertical="center"/>
      <protection hidden="1"/>
    </xf>
    <xf numFmtId="0" fontId="123" fillId="3" borderId="1" xfId="0" applyFont="1" applyFill="1" applyBorder="1" applyAlignment="1" applyProtection="1">
      <alignment vertical="center"/>
      <protection hidden="1"/>
    </xf>
    <xf numFmtId="0" fontId="152" fillId="4" borderId="1" xfId="0" applyFont="1" applyFill="1" applyBorder="1" applyAlignment="1" applyProtection="1">
      <alignment vertical="center" wrapText="1"/>
      <protection hidden="1"/>
    </xf>
    <xf numFmtId="0" fontId="119" fillId="3" borderId="1" xfId="0" applyFont="1" applyFill="1" applyBorder="1" applyAlignment="1" applyProtection="1">
      <alignment vertical="center"/>
      <protection hidden="1"/>
    </xf>
    <xf numFmtId="0" fontId="209" fillId="3" borderId="10" xfId="0" applyFont="1" applyFill="1" applyBorder="1" applyAlignment="1" applyProtection="1">
      <alignment vertical="center"/>
      <protection hidden="1"/>
    </xf>
    <xf numFmtId="0" fontId="4" fillId="3" borderId="8" xfId="0" applyFont="1" applyFill="1" applyBorder="1" applyAlignment="1" applyProtection="1">
      <alignment horizontal="center" vertical="center" textRotation="3"/>
      <protection hidden="1"/>
    </xf>
    <xf numFmtId="0" fontId="126" fillId="3" borderId="10" xfId="0" applyFont="1" applyFill="1" applyBorder="1" applyAlignment="1" applyProtection="1">
      <alignment vertical="center"/>
      <protection hidden="1"/>
    </xf>
    <xf numFmtId="0" fontId="27" fillId="3" borderId="0" xfId="0" applyFont="1" applyFill="1" applyBorder="1" applyAlignment="1" applyProtection="1">
      <alignment horizontal="center" vertical="center"/>
      <protection locked="0" hidden="1"/>
    </xf>
    <xf numFmtId="0" fontId="199" fillId="3" borderId="10" xfId="0" applyFont="1" applyFill="1" applyBorder="1" applyAlignment="1" applyProtection="1">
      <alignment vertical="center"/>
      <protection hidden="1"/>
    </xf>
    <xf numFmtId="0" fontId="7" fillId="3" borderId="10" xfId="0" applyFont="1" applyFill="1" applyBorder="1" applyAlignment="1" applyProtection="1">
      <alignment vertical="center"/>
      <protection hidden="1"/>
    </xf>
    <xf numFmtId="0" fontId="88" fillId="4" borderId="1" xfId="0" applyFont="1" applyFill="1" applyBorder="1" applyAlignment="1" applyProtection="1">
      <alignment horizontal="center" vertical="center"/>
      <protection locked="0" hidden="1"/>
    </xf>
    <xf numFmtId="0" fontId="193" fillId="3" borderId="1" xfId="0" applyFont="1" applyFill="1" applyBorder="1" applyAlignment="1" applyProtection="1">
      <alignment horizontal="center" vertical="center"/>
      <protection locked="0" hidden="1"/>
    </xf>
    <xf numFmtId="0" fontId="76" fillId="4" borderId="1" xfId="0" applyFont="1" applyFill="1" applyBorder="1" applyAlignment="1" applyProtection="1">
      <alignment horizontal="center" vertical="center"/>
      <protection locked="0" hidden="1"/>
    </xf>
    <xf numFmtId="0" fontId="12" fillId="3" borderId="10" xfId="0" applyFont="1" applyFill="1" applyBorder="1" applyAlignment="1" applyProtection="1">
      <alignment horizontal="center" vertical="center" wrapText="1"/>
      <protection hidden="1"/>
    </xf>
    <xf numFmtId="0" fontId="25" fillId="3" borderId="10" xfId="0" applyFont="1" applyFill="1" applyBorder="1" applyAlignment="1" applyProtection="1">
      <alignment vertical="center" wrapText="1"/>
      <protection hidden="1"/>
    </xf>
    <xf numFmtId="0" fontId="146" fillId="3" borderId="10" xfId="0" applyFont="1" applyFill="1" applyBorder="1" applyAlignment="1" applyProtection="1">
      <alignment vertical="center" wrapText="1"/>
      <protection hidden="1"/>
    </xf>
    <xf numFmtId="0" fontId="90" fillId="0" borderId="10" xfId="0" applyFont="1" applyBorder="1" applyAlignment="1" applyProtection="1">
      <alignment vertical="center" wrapText="1"/>
      <protection hidden="1"/>
    </xf>
    <xf numFmtId="0" fontId="80" fillId="0" borderId="10" xfId="0" applyFont="1" applyBorder="1" applyAlignment="1" applyProtection="1">
      <alignment horizontal="left" vertical="center"/>
      <protection hidden="1"/>
    </xf>
    <xf numFmtId="0" fontId="11" fillId="3" borderId="10" xfId="0" applyFont="1" applyFill="1" applyBorder="1" applyAlignment="1" applyProtection="1">
      <alignment vertical="center"/>
      <protection hidden="1"/>
    </xf>
    <xf numFmtId="0" fontId="206" fillId="0" borderId="10" xfId="0" applyFont="1" applyBorder="1" applyAlignment="1" applyProtection="1">
      <alignment vertical="center"/>
      <protection hidden="1"/>
    </xf>
    <xf numFmtId="4" fontId="149" fillId="5" borderId="14" xfId="0" applyNumberFormat="1" applyFont="1" applyFill="1" applyBorder="1" applyAlignment="1" applyProtection="1">
      <alignment horizontal="center" vertical="center"/>
      <protection hidden="1"/>
    </xf>
    <xf numFmtId="0" fontId="104" fillId="0" borderId="1" xfId="0" applyFont="1" applyBorder="1" applyAlignment="1" applyProtection="1">
      <alignment horizontal="center" vertical="center"/>
      <protection hidden="1"/>
    </xf>
    <xf numFmtId="0" fontId="140" fillId="4" borderId="1" xfId="0" applyFont="1" applyFill="1" applyBorder="1" applyAlignment="1" applyProtection="1">
      <alignment horizontal="center" vertical="center"/>
      <protection hidden="1"/>
    </xf>
    <xf numFmtId="0" fontId="153" fillId="0" borderId="10" xfId="0" applyFont="1" applyBorder="1" applyAlignment="1" applyProtection="1">
      <alignment vertical="center"/>
      <protection hidden="1"/>
    </xf>
    <xf numFmtId="0" fontId="106" fillId="3" borderId="1" xfId="0" applyFont="1" applyFill="1" applyBorder="1" applyAlignment="1" applyProtection="1">
      <alignment horizontal="center" vertical="center"/>
      <protection hidden="1"/>
    </xf>
    <xf numFmtId="0" fontId="183" fillId="0" borderId="0" xfId="0" applyFont="1" applyAlignment="1" applyProtection="1">
      <alignment vertical="center" wrapText="1"/>
      <protection hidden="1"/>
    </xf>
    <xf numFmtId="0" fontId="60" fillId="0" borderId="0" xfId="0" applyFont="1" applyAlignment="1" applyProtection="1">
      <alignment horizontal="right" vertical="center"/>
      <protection hidden="1"/>
    </xf>
    <xf numFmtId="0" fontId="0" fillId="0" borderId="0" xfId="0" applyAlignment="1" applyProtection="1">
      <alignment vertical="center" wrapText="1"/>
      <protection hidden="1"/>
    </xf>
    <xf numFmtId="0" fontId="172" fillId="0" borderId="0" xfId="0" applyFont="1" applyAlignment="1" applyProtection="1">
      <alignment vertical="center"/>
      <protection hidden="1"/>
    </xf>
    <xf numFmtId="0" fontId="3" fillId="0" borderId="9" xfId="0" applyFont="1" applyBorder="1" applyAlignment="1" applyProtection="1">
      <alignment vertical="center"/>
      <protection hidden="1"/>
    </xf>
    <xf numFmtId="0" fontId="0" fillId="0" borderId="9" xfId="0" applyBorder="1" applyAlignment="1" applyProtection="1">
      <alignment vertical="center" wrapText="1"/>
      <protection hidden="1"/>
    </xf>
    <xf numFmtId="0" fontId="145" fillId="0" borderId="4" xfId="0" applyFont="1" applyBorder="1" applyAlignment="1" applyProtection="1">
      <alignment vertical="center"/>
      <protection hidden="1"/>
    </xf>
    <xf numFmtId="0" fontId="169" fillId="0" borderId="5" xfId="0" applyFont="1" applyBorder="1" applyAlignment="1" applyProtection="1">
      <alignment vertical="center"/>
      <protection hidden="1"/>
    </xf>
    <xf numFmtId="0" fontId="2" fillId="2" borderId="14" xfId="0" applyFont="1" applyFill="1" applyBorder="1" applyAlignment="1" applyProtection="1">
      <alignment horizontal="right" vertical="center"/>
      <protection hidden="1"/>
    </xf>
    <xf numFmtId="0" fontId="29" fillId="0" borderId="10" xfId="0" applyFont="1" applyBorder="1" applyAlignment="1" applyProtection="1">
      <alignment vertical="center" wrapText="1"/>
      <protection hidden="1"/>
    </xf>
    <xf numFmtId="0" fontId="77" fillId="0" borderId="10" xfId="0" applyFont="1" applyBorder="1" applyAlignment="1" applyProtection="1">
      <alignment vertical="center"/>
      <protection hidden="1"/>
    </xf>
    <xf numFmtId="0" fontId="208" fillId="0" borderId="9" xfId="0" applyFont="1" applyBorder="1" applyAlignment="1" applyProtection="1">
      <alignment vertical="center"/>
      <protection hidden="1"/>
    </xf>
    <xf numFmtId="0" fontId="120" fillId="0" borderId="0" xfId="0" applyFont="1" applyAlignment="1" applyProtection="1">
      <alignment vertical="center" wrapText="1"/>
      <protection hidden="1"/>
    </xf>
    <xf numFmtId="0" fontId="84" fillId="0" borderId="5" xfId="0" applyFont="1" applyBorder="1" applyAlignment="1" applyProtection="1">
      <alignment vertical="center" wrapText="1"/>
      <protection hidden="1"/>
    </xf>
    <xf numFmtId="0" fontId="17" fillId="0" borderId="3" xfId="0" applyFont="1" applyFill="1" applyBorder="1" applyAlignment="1" applyProtection="1">
      <alignment horizontal="center" vertical="center"/>
      <protection hidden="1"/>
    </xf>
    <xf numFmtId="0" fontId="17" fillId="0" borderId="17" xfId="0" applyFont="1" applyFill="1" applyBorder="1" applyAlignment="1" applyProtection="1">
      <alignment horizontal="center" vertical="center"/>
      <protection hidden="1"/>
    </xf>
    <xf numFmtId="0" fontId="17" fillId="0" borderId="0" xfId="0" applyFont="1" applyFill="1" applyBorder="1" applyAlignment="1" applyProtection="1">
      <alignment horizontal="center" vertical="center"/>
      <protection hidden="1"/>
    </xf>
    <xf numFmtId="0" fontId="84" fillId="0" borderId="0" xfId="0" applyFont="1" applyBorder="1" applyAlignment="1" applyProtection="1">
      <alignment vertical="center" wrapText="1"/>
      <protection hidden="1"/>
    </xf>
    <xf numFmtId="0" fontId="77" fillId="0" borderId="9" xfId="0" applyFont="1" applyBorder="1" applyAlignment="1" applyProtection="1">
      <alignment vertical="center"/>
      <protection hidden="1"/>
    </xf>
    <xf numFmtId="0" fontId="51" fillId="0" borderId="0" xfId="0" applyFont="1" applyAlignment="1" applyProtection="1">
      <alignment vertical="center" wrapText="1"/>
      <protection hidden="1"/>
    </xf>
    <xf numFmtId="0" fontId="78" fillId="0" borderId="4" xfId="0" applyFont="1" applyBorder="1" applyAlignment="1" applyProtection="1">
      <alignment horizontal="center" vertical="center"/>
      <protection hidden="1"/>
    </xf>
    <xf numFmtId="0" fontId="93" fillId="0" borderId="0" xfId="0" applyFont="1" applyAlignment="1" applyProtection="1">
      <alignment horizontal="center" vertical="center"/>
      <protection hidden="1"/>
    </xf>
    <xf numFmtId="0" fontId="66" fillId="0" borderId="3" xfId="0" applyFont="1" applyBorder="1" applyAlignment="1" applyProtection="1">
      <alignment horizontal="center" vertical="center"/>
      <protection hidden="1"/>
    </xf>
    <xf numFmtId="0" fontId="156" fillId="0" borderId="3" xfId="0" applyFont="1" applyBorder="1" applyAlignment="1" applyProtection="1">
      <alignment vertical="center"/>
      <protection hidden="1"/>
    </xf>
    <xf numFmtId="0" fontId="107" fillId="0" borderId="0" xfId="0" applyFont="1" applyAlignment="1" applyProtection="1">
      <alignment horizontal="left" vertical="center" wrapText="1"/>
      <protection hidden="1"/>
    </xf>
    <xf numFmtId="0" fontId="23" fillId="0" borderId="0" xfId="0" applyFont="1" applyAlignment="1" applyProtection="1">
      <alignment horizontal="center" vertical="center"/>
      <protection hidden="1"/>
    </xf>
    <xf numFmtId="0" fontId="14" fillId="0" borderId="0" xfId="0" applyFont="1" applyAlignment="1" applyProtection="1">
      <alignment vertical="center" wrapText="1"/>
      <protection hidden="1"/>
    </xf>
    <xf numFmtId="0" fontId="95" fillId="4" borderId="0" xfId="0" applyFont="1" applyFill="1" applyAlignment="1" applyProtection="1">
      <alignment horizontal="center" vertical="center"/>
      <protection hidden="1"/>
    </xf>
    <xf numFmtId="0" fontId="125" fillId="0" borderId="0" xfId="0" applyFont="1" applyAlignment="1" applyProtection="1">
      <alignment horizontal="center" vertical="center"/>
      <protection hidden="1"/>
    </xf>
    <xf numFmtId="0" fontId="141" fillId="0" borderId="0" xfId="0" applyFont="1" applyAlignment="1" applyProtection="1">
      <alignment vertical="center" wrapText="1"/>
      <protection hidden="1"/>
    </xf>
    <xf numFmtId="0" fontId="127" fillId="4" borderId="0" xfId="0" applyFont="1" applyFill="1" applyAlignment="1" applyProtection="1">
      <alignment horizontal="center" vertical="center"/>
      <protection hidden="1"/>
    </xf>
    <xf numFmtId="0" fontId="86" fillId="0" borderId="0" xfId="0" applyFont="1" applyAlignment="1" applyProtection="1">
      <alignment horizontal="center" vertical="center" wrapText="1"/>
      <protection hidden="1"/>
    </xf>
    <xf numFmtId="0" fontId="2" fillId="2" borderId="1" xfId="0" applyFont="1" applyFill="1" applyBorder="1" applyAlignment="1" applyProtection="1">
      <alignment horizontal="center" vertical="center"/>
      <protection hidden="1"/>
    </xf>
    <xf numFmtId="0" fontId="177" fillId="2" borderId="1" xfId="0" applyFont="1" applyFill="1" applyBorder="1" applyAlignment="1" applyProtection="1">
      <alignment horizontal="center" vertical="center"/>
      <protection hidden="1"/>
    </xf>
    <xf numFmtId="0" fontId="132" fillId="6" borderId="1" xfId="0" applyFont="1" applyFill="1" applyBorder="1" applyAlignment="1" applyProtection="1">
      <alignment horizontal="center" vertical="center"/>
      <protection hidden="1"/>
    </xf>
    <xf numFmtId="1" fontId="132" fillId="6" borderId="1" xfId="0" applyNumberFormat="1" applyFont="1" applyFill="1" applyBorder="1" applyAlignment="1" applyProtection="1">
      <alignment horizontal="center" vertical="center"/>
      <protection hidden="1"/>
    </xf>
    <xf numFmtId="1" fontId="132" fillId="6" borderId="8" xfId="0" applyNumberFormat="1" applyFont="1" applyFill="1" applyBorder="1" applyAlignment="1" applyProtection="1">
      <alignment horizontal="center" vertical="center"/>
      <protection hidden="1"/>
    </xf>
    <xf numFmtId="0" fontId="169" fillId="0" borderId="0" xfId="0" applyFont="1" applyBorder="1" applyAlignment="1" applyProtection="1">
      <alignment vertical="center"/>
      <protection hidden="1"/>
    </xf>
    <xf numFmtId="0" fontId="176" fillId="0" borderId="19" xfId="0" applyFont="1" applyBorder="1" applyAlignment="1" applyProtection="1">
      <alignment vertical="center"/>
      <protection hidden="1"/>
    </xf>
    <xf numFmtId="0" fontId="176" fillId="0" borderId="21" xfId="0" applyFont="1" applyBorder="1" applyAlignment="1" applyProtection="1">
      <alignment vertical="center"/>
      <protection hidden="1"/>
    </xf>
    <xf numFmtId="0" fontId="202" fillId="3" borderId="0" xfId="0" applyFont="1" applyFill="1" applyAlignment="1" applyProtection="1">
      <alignment vertical="center"/>
      <protection hidden="1"/>
    </xf>
    <xf numFmtId="2" fontId="118" fillId="5" borderId="18" xfId="0" applyNumberFormat="1" applyFont="1" applyFill="1" applyBorder="1" applyAlignment="1" applyProtection="1">
      <alignment horizontal="center" vertical="center"/>
      <protection hidden="1"/>
    </xf>
    <xf numFmtId="0" fontId="38" fillId="5" borderId="23" xfId="0" applyFont="1" applyFill="1" applyBorder="1" applyAlignment="1" applyProtection="1">
      <alignment vertical="center"/>
      <protection hidden="1"/>
    </xf>
    <xf numFmtId="0" fontId="178" fillId="3" borderId="0" xfId="0" applyFont="1" applyFill="1" applyAlignment="1" applyProtection="1">
      <alignment horizontal="center" vertical="center" wrapText="1"/>
      <protection hidden="1"/>
    </xf>
    <xf numFmtId="0" fontId="56" fillId="0" borderId="17" xfId="0" applyFont="1" applyFill="1" applyBorder="1" applyAlignment="1" applyProtection="1">
      <alignment vertical="center"/>
      <protection hidden="1"/>
    </xf>
    <xf numFmtId="0" fontId="45" fillId="0" borderId="5" xfId="0" applyFont="1" applyBorder="1" applyAlignment="1" applyProtection="1">
      <alignment wrapText="1"/>
      <protection hidden="1"/>
    </xf>
    <xf numFmtId="0" fontId="164" fillId="3" borderId="11" xfId="0" applyFont="1" applyFill="1" applyBorder="1" applyAlignment="1" applyProtection="1">
      <alignment horizontal="center" vertical="center" textRotation="3"/>
      <protection hidden="1"/>
    </xf>
    <xf numFmtId="0" fontId="139" fillId="4" borderId="1" xfId="0" applyFont="1" applyFill="1" applyBorder="1" applyAlignment="1" applyProtection="1">
      <alignment vertical="center"/>
      <protection hidden="1"/>
    </xf>
    <xf numFmtId="0" fontId="71" fillId="0" borderId="7" xfId="0" applyFont="1" applyBorder="1" applyAlignment="1" applyProtection="1">
      <alignment vertical="center"/>
      <protection hidden="1"/>
    </xf>
    <xf numFmtId="0" fontId="16" fillId="0" borderId="7" xfId="0" applyFont="1" applyBorder="1" applyAlignment="1" applyProtection="1">
      <alignment vertical="center"/>
      <protection hidden="1"/>
    </xf>
    <xf numFmtId="0" fontId="82" fillId="3" borderId="4" xfId="0" applyFont="1" applyFill="1" applyBorder="1" applyAlignment="1" applyProtection="1">
      <alignment horizontal="center" vertical="center"/>
      <protection hidden="1"/>
    </xf>
    <xf numFmtId="0" fontId="41" fillId="3" borderId="5" xfId="0" applyFont="1" applyFill="1" applyBorder="1" applyAlignment="1" applyProtection="1">
      <alignment wrapText="1"/>
      <protection hidden="1"/>
    </xf>
    <xf numFmtId="0" fontId="220" fillId="0" borderId="10" xfId="0" applyFont="1" applyBorder="1" applyAlignment="1" applyProtection="1">
      <alignment vertical="center" wrapText="1"/>
      <protection hidden="1"/>
    </xf>
    <xf numFmtId="0" fontId="45" fillId="0" borderId="0" xfId="0" applyFont="1" applyBorder="1" applyAlignment="1" applyProtection="1">
      <alignment wrapText="1"/>
      <protection hidden="1"/>
    </xf>
    <xf numFmtId="0" fontId="210" fillId="3" borderId="4" xfId="0" applyFont="1" applyFill="1" applyBorder="1" applyAlignment="1" applyProtection="1">
      <alignment horizontal="center" vertical="center"/>
      <protection hidden="1"/>
    </xf>
    <xf numFmtId="0" fontId="167" fillId="3" borderId="5" xfId="0" applyFont="1" applyFill="1" applyBorder="1" applyAlignment="1" applyProtection="1">
      <alignment wrapText="1"/>
      <protection hidden="1"/>
    </xf>
    <xf numFmtId="0" fontId="204" fillId="0" borderId="1" xfId="0" applyFont="1" applyBorder="1" applyAlignment="1" applyProtection="1">
      <alignment vertical="center"/>
      <protection hidden="1"/>
    </xf>
    <xf numFmtId="0" fontId="92" fillId="0" borderId="10" xfId="0" applyFont="1" applyBorder="1" applyAlignment="1" applyProtection="1">
      <alignment horizontal="left" vertical="center"/>
      <protection hidden="1"/>
    </xf>
    <xf numFmtId="0" fontId="89" fillId="3" borderId="0" xfId="0" applyFont="1" applyFill="1" applyAlignment="1" applyProtection="1">
      <alignment wrapText="1"/>
      <protection hidden="1"/>
    </xf>
    <xf numFmtId="0" fontId="161" fillId="0" borderId="10" xfId="0" applyFont="1" applyBorder="1" applyAlignment="1" applyProtection="1">
      <alignment vertical="center"/>
      <protection hidden="1"/>
    </xf>
    <xf numFmtId="0" fontId="81" fillId="3" borderId="1" xfId="0" applyFont="1" applyFill="1" applyBorder="1" applyAlignment="1" applyProtection="1">
      <alignment vertical="center"/>
      <protection hidden="1"/>
    </xf>
    <xf numFmtId="0" fontId="49" fillId="0" borderId="3" xfId="0" applyFont="1" applyBorder="1" applyAlignment="1" applyProtection="1">
      <alignment horizontal="center" vertical="center"/>
      <protection hidden="1"/>
    </xf>
    <xf numFmtId="0" fontId="105" fillId="0" borderId="3" xfId="0" applyFont="1" applyBorder="1" applyAlignment="1" applyProtection="1">
      <alignment vertical="center"/>
      <protection hidden="1"/>
    </xf>
    <xf numFmtId="0" fontId="183" fillId="0" borderId="0" xfId="0" applyFont="1" applyAlignment="1" applyProtection="1">
      <alignment wrapText="1"/>
      <protection hidden="1"/>
    </xf>
    <xf numFmtId="0" fontId="53" fillId="0" borderId="11" xfId="0" applyFont="1" applyBorder="1" applyAlignment="1" applyProtection="1">
      <alignment horizontal="center" vertical="center"/>
      <protection hidden="1"/>
    </xf>
    <xf numFmtId="0" fontId="41" fillId="3" borderId="0" xfId="0" applyFont="1" applyFill="1" applyBorder="1" applyAlignment="1" applyProtection="1">
      <alignment wrapText="1"/>
      <protection hidden="1"/>
    </xf>
    <xf numFmtId="0" fontId="225" fillId="0" borderId="4" xfId="0" applyFont="1" applyBorder="1" applyAlignment="1" applyProtection="1">
      <alignment wrapText="1"/>
      <protection hidden="1"/>
    </xf>
    <xf numFmtId="0" fontId="225" fillId="0" borderId="2" xfId="0" applyFont="1" applyBorder="1" applyAlignment="1" applyProtection="1">
      <alignment vertical="center" wrapText="1"/>
      <protection hidden="1"/>
    </xf>
    <xf numFmtId="0" fontId="225" fillId="0" borderId="0" xfId="0" applyFont="1" applyBorder="1" applyAlignment="1" applyProtection="1">
      <alignment vertical="center" wrapText="1"/>
      <protection hidden="1"/>
    </xf>
    <xf numFmtId="0" fontId="198" fillId="0" borderId="3" xfId="0" applyFont="1" applyBorder="1" applyAlignment="1" applyProtection="1">
      <alignment wrapText="1"/>
      <protection hidden="1"/>
    </xf>
    <xf numFmtId="0" fontId="134" fillId="3" borderId="1" xfId="0" applyFont="1" applyFill="1" applyBorder="1" applyAlignment="1" applyProtection="1">
      <alignment horizontal="center" vertical="center"/>
      <protection locked="0" hidden="1"/>
    </xf>
    <xf numFmtId="0" fontId="143" fillId="4" borderId="1" xfId="0" applyFont="1" applyFill="1" applyBorder="1" applyAlignment="1" applyProtection="1">
      <alignment horizontal="center" vertical="center"/>
      <protection locked="0" hidden="1"/>
    </xf>
    <xf numFmtId="0" fontId="193" fillId="3" borderId="12" xfId="0" applyFont="1" applyFill="1" applyBorder="1" applyAlignment="1" applyProtection="1">
      <alignment horizontal="center" vertical="center"/>
      <protection locked="0" hidden="1"/>
    </xf>
    <xf numFmtId="0" fontId="110" fillId="7" borderId="1" xfId="0" applyFont="1" applyFill="1" applyBorder="1" applyAlignment="1" applyProtection="1">
      <alignment horizontal="center" vertical="center"/>
      <protection locked="0" hidden="1"/>
    </xf>
    <xf numFmtId="164" fontId="205" fillId="7" borderId="1" xfId="0" applyNumberFormat="1" applyFont="1" applyFill="1" applyBorder="1" applyAlignment="1" applyProtection="1">
      <alignment horizontal="center" vertical="center"/>
      <protection locked="0" hidden="1"/>
    </xf>
    <xf numFmtId="0" fontId="17" fillId="7" borderId="1" xfId="0" applyFont="1" applyFill="1" applyBorder="1" applyAlignment="1" applyProtection="1">
      <alignment horizontal="center" vertical="center"/>
      <protection locked="0" hidden="1"/>
    </xf>
    <xf numFmtId="3" fontId="149" fillId="5" borderId="14" xfId="0" applyNumberFormat="1" applyFont="1" applyFill="1" applyBorder="1" applyAlignment="1" applyProtection="1">
      <alignment horizontal="center" vertical="center"/>
      <protection hidden="1"/>
    </xf>
    <xf numFmtId="0" fontId="117" fillId="0" borderId="0" xfId="0" applyFont="1" applyAlignment="1">
      <alignment horizontal="center"/>
    </xf>
    <xf numFmtId="0" fontId="51" fillId="0" borderId="0" xfId="0" applyFont="1" applyAlignment="1">
      <alignment horizontal="center" wrapText="1"/>
    </xf>
    <xf numFmtId="0" fontId="3" fillId="4" borderId="0" xfId="0" applyFont="1" applyFill="1" applyAlignment="1" applyProtection="1">
      <alignment horizontal="left" vertical="center" wrapText="1"/>
      <protection hidden="1"/>
    </xf>
    <xf numFmtId="0" fontId="200" fillId="4" borderId="0" xfId="0" applyFont="1" applyFill="1" applyAlignment="1" applyProtection="1">
      <alignment vertical="center" wrapText="1"/>
      <protection hidden="1"/>
    </xf>
    <xf numFmtId="10" fontId="1" fillId="4" borderId="0" xfId="0" applyNumberFormat="1" applyFont="1" applyFill="1" applyAlignment="1" applyProtection="1">
      <alignment horizontal="left" vertical="center" wrapText="1"/>
      <protection hidden="1"/>
    </xf>
    <xf numFmtId="0" fontId="14" fillId="0" borderId="0" xfId="0" applyFont="1" applyAlignment="1" applyProtection="1">
      <alignment vertical="center" wrapText="1"/>
      <protection hidden="1"/>
    </xf>
    <xf numFmtId="0" fontId="120" fillId="0" borderId="0" xfId="0" applyFont="1" applyAlignment="1" applyProtection="1">
      <alignment vertical="center" wrapText="1"/>
      <protection hidden="1"/>
    </xf>
    <xf numFmtId="0" fontId="102" fillId="0" borderId="0" xfId="0" applyFont="1" applyAlignment="1" applyProtection="1">
      <alignment horizontal="left" vertical="center" wrapText="1"/>
      <protection hidden="1"/>
    </xf>
    <xf numFmtId="0" fontId="230" fillId="5" borderId="0" xfId="0" applyFont="1" applyFill="1" applyAlignment="1" applyProtection="1">
      <alignment horizontal="center" vertical="center"/>
      <protection hidden="1"/>
    </xf>
    <xf numFmtId="4" fontId="177" fillId="0" borderId="13" xfId="0" applyNumberFormat="1" applyFont="1" applyFill="1" applyBorder="1" applyAlignment="1" applyProtection="1">
      <alignment horizontal="center" vertical="center"/>
      <protection hidden="1"/>
    </xf>
    <xf numFmtId="0" fontId="9" fillId="0" borderId="2" xfId="0" applyFont="1" applyFill="1" applyBorder="1" applyAlignment="1" applyProtection="1">
      <alignment vertical="center"/>
      <protection hidden="1"/>
    </xf>
    <xf numFmtId="0" fontId="9" fillId="2" borderId="1" xfId="0" applyFont="1" applyFill="1" applyBorder="1" applyAlignment="1" applyProtection="1">
      <alignment vertical="center"/>
      <protection hidden="1"/>
    </xf>
    <xf numFmtId="0" fontId="177" fillId="2" borderId="1" xfId="0" applyFont="1" applyFill="1" applyBorder="1" applyAlignment="1" applyProtection="1">
      <alignment horizontal="center" vertical="center"/>
      <protection hidden="1"/>
    </xf>
    <xf numFmtId="0" fontId="6" fillId="2" borderId="1" xfId="0" applyFont="1" applyFill="1" applyBorder="1" applyAlignment="1" applyProtection="1">
      <alignment horizontal="right" vertical="center"/>
      <protection hidden="1"/>
    </xf>
    <xf numFmtId="0" fontId="55" fillId="2" borderId="1" xfId="0" applyFont="1" applyFill="1" applyBorder="1" applyAlignment="1" applyProtection="1">
      <alignment horizontal="right" vertical="center"/>
      <protection hidden="1"/>
    </xf>
    <xf numFmtId="4" fontId="61" fillId="0" borderId="1" xfId="0" applyNumberFormat="1" applyFont="1" applyBorder="1" applyAlignment="1" applyProtection="1">
      <alignment horizontal="center" vertical="center" wrapText="1"/>
      <protection hidden="1"/>
    </xf>
    <xf numFmtId="4" fontId="147" fillId="0" borderId="16" xfId="0" applyNumberFormat="1" applyFont="1" applyBorder="1" applyAlignment="1" applyProtection="1">
      <alignment horizontal="center" vertical="center" wrapText="1"/>
      <protection hidden="1"/>
    </xf>
    <xf numFmtId="0" fontId="37" fillId="2" borderId="1" xfId="0" applyFont="1" applyFill="1" applyBorder="1" applyAlignment="1" applyProtection="1">
      <alignment horizontal="right" vertical="center"/>
      <protection hidden="1"/>
    </xf>
    <xf numFmtId="4" fontId="61" fillId="0" borderId="13" xfId="0" applyNumberFormat="1" applyFont="1" applyBorder="1" applyAlignment="1" applyProtection="1">
      <alignment horizontal="center" vertical="center" wrapText="1"/>
      <protection hidden="1"/>
    </xf>
    <xf numFmtId="4" fontId="147" fillId="0" borderId="17" xfId="0" applyNumberFormat="1" applyFont="1" applyBorder="1" applyAlignment="1" applyProtection="1">
      <alignment horizontal="center" vertical="center" wrapText="1"/>
      <protection hidden="1"/>
    </xf>
    <xf numFmtId="0" fontId="2" fillId="2" borderId="8" xfId="0" applyFont="1" applyFill="1" applyBorder="1" applyAlignment="1" applyProtection="1">
      <alignment horizontal="right" vertical="center"/>
      <protection hidden="1"/>
    </xf>
    <xf numFmtId="0" fontId="2" fillId="2" borderId="10" xfId="0" applyFont="1" applyFill="1" applyBorder="1" applyAlignment="1" applyProtection="1">
      <alignment horizontal="right" vertical="center"/>
      <protection hidden="1"/>
    </xf>
    <xf numFmtId="0" fontId="2" fillId="2" borderId="16" xfId="0" applyFont="1" applyFill="1" applyBorder="1" applyAlignment="1" applyProtection="1">
      <alignment horizontal="right" vertical="center"/>
      <protection hidden="1"/>
    </xf>
    <xf numFmtId="0" fontId="1" fillId="4" borderId="0" xfId="0" applyFont="1" applyFill="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34" fillId="2" borderId="2" xfId="0" applyFont="1" applyFill="1" applyBorder="1" applyAlignment="1" applyProtection="1">
      <alignment horizontal="center" vertical="center" wrapText="1"/>
      <protection hidden="1"/>
    </xf>
    <xf numFmtId="0" fontId="34" fillId="2" borderId="17" xfId="0" applyFont="1" applyFill="1" applyBorder="1" applyAlignment="1" applyProtection="1">
      <alignment horizontal="center" vertical="center" wrapText="1"/>
      <protection hidden="1"/>
    </xf>
    <xf numFmtId="0" fontId="34" fillId="2" borderId="11" xfId="0" applyFont="1" applyFill="1" applyBorder="1" applyAlignment="1" applyProtection="1">
      <alignment horizontal="center" vertical="center" wrapText="1"/>
      <protection hidden="1"/>
    </xf>
    <xf numFmtId="0" fontId="34" fillId="2" borderId="6" xfId="0" applyFont="1" applyFill="1" applyBorder="1" applyAlignment="1" applyProtection="1">
      <alignment horizontal="center" vertical="center" wrapText="1"/>
      <protection hidden="1"/>
    </xf>
    <xf numFmtId="0" fontId="228" fillId="5" borderId="1" xfId="0" applyFont="1" applyFill="1" applyBorder="1" applyAlignment="1" applyProtection="1">
      <alignment horizontal="center" vertical="center"/>
      <protection hidden="1"/>
    </xf>
    <xf numFmtId="0" fontId="2" fillId="2" borderId="0" xfId="0" applyFont="1" applyFill="1" applyAlignment="1" applyProtection="1">
      <alignment horizontal="center" vertical="center" wrapText="1"/>
      <protection hidden="1"/>
    </xf>
    <xf numFmtId="0" fontId="181" fillId="2" borderId="0" xfId="0" applyFont="1" applyFill="1" applyAlignment="1" applyProtection="1">
      <alignment horizontal="center" vertical="center" wrapText="1"/>
      <protection hidden="1"/>
    </xf>
    <xf numFmtId="0" fontId="229" fillId="5" borderId="0" xfId="0" applyFont="1" applyFill="1" applyAlignment="1" applyProtection="1">
      <alignment horizontal="center" vertical="center"/>
      <protection hidden="1"/>
    </xf>
    <xf numFmtId="0" fontId="74" fillId="2" borderId="1" xfId="0" applyFont="1" applyFill="1" applyBorder="1" applyAlignment="1" applyProtection="1">
      <alignment horizontal="center" vertical="center"/>
      <protection hidden="1"/>
    </xf>
    <xf numFmtId="0" fontId="6" fillId="2" borderId="20" xfId="0" applyFont="1" applyFill="1" applyBorder="1" applyAlignment="1" applyProtection="1">
      <alignment horizontal="right" vertical="center"/>
      <protection hidden="1"/>
    </xf>
    <xf numFmtId="0" fontId="67" fillId="2" borderId="3" xfId="0" applyFont="1" applyFill="1" applyBorder="1" applyAlignment="1" applyProtection="1">
      <alignment horizontal="right" vertical="center"/>
      <protection hidden="1"/>
    </xf>
    <xf numFmtId="0" fontId="230" fillId="5" borderId="22" xfId="0" applyFont="1" applyFill="1" applyBorder="1" applyAlignment="1" applyProtection="1">
      <alignment horizontal="right" vertical="center"/>
      <protection hidden="1"/>
    </xf>
    <xf numFmtId="0" fontId="230" fillId="5" borderId="18" xfId="0" applyFont="1" applyFill="1" applyBorder="1" applyAlignment="1" applyProtection="1">
      <alignment horizontal="right" vertical="center"/>
      <protection hidden="1"/>
    </xf>
    <xf numFmtId="0" fontId="170" fillId="7" borderId="8" xfId="0" applyFont="1" applyFill="1" applyBorder="1" applyAlignment="1" applyProtection="1">
      <alignment horizontal="left" vertical="center"/>
      <protection locked="0" hidden="1"/>
    </xf>
    <xf numFmtId="0" fontId="170" fillId="7" borderId="16" xfId="0" applyFont="1" applyFill="1" applyBorder="1" applyAlignment="1" applyProtection="1">
      <alignment horizontal="left" vertical="center"/>
      <protection locked="0" hidden="1"/>
    </xf>
    <xf numFmtId="0" fontId="68" fillId="7" borderId="2" xfId="0" applyFont="1" applyFill="1" applyBorder="1" applyAlignment="1" applyProtection="1">
      <alignment horizontal="left" vertical="center"/>
      <protection locked="0" hidden="1"/>
    </xf>
    <xf numFmtId="0" fontId="68" fillId="7" borderId="3" xfId="0" applyFont="1" applyFill="1" applyBorder="1" applyAlignment="1" applyProtection="1">
      <alignment horizontal="left" vertical="center"/>
      <protection locked="0" hidden="1"/>
    </xf>
    <xf numFmtId="0" fontId="72" fillId="7" borderId="1" xfId="0" applyFont="1" applyFill="1" applyBorder="1" applyAlignment="1" applyProtection="1">
      <alignment horizontal="left" vertical="center"/>
      <protection locked="0" hidden="1"/>
    </xf>
    <xf numFmtId="0" fontId="168" fillId="7" borderId="8" xfId="0" applyFont="1" applyFill="1" applyBorder="1" applyAlignment="1" applyProtection="1">
      <alignment horizontal="left" vertical="center"/>
      <protection locked="0" hidden="1"/>
    </xf>
    <xf numFmtId="0" fontId="168" fillId="7" borderId="10" xfId="0" applyFont="1" applyFill="1" applyBorder="1" applyAlignment="1" applyProtection="1">
      <alignment horizontal="left" vertical="center"/>
      <protection locked="0" hidden="1"/>
    </xf>
    <xf numFmtId="0" fontId="168" fillId="7" borderId="16" xfId="0" applyFont="1" applyFill="1" applyBorder="1" applyAlignment="1" applyProtection="1">
      <alignment horizontal="left" vertical="center"/>
      <protection locked="0" hidden="1"/>
    </xf>
    <xf numFmtId="0" fontId="141" fillId="0" borderId="0" xfId="0" applyFont="1" applyAlignment="1" applyProtection="1">
      <alignment vertical="center" wrapText="1"/>
      <protection hidden="1"/>
    </xf>
    <xf numFmtId="0" fontId="158" fillId="4" borderId="0" xfId="0" applyFont="1" applyFill="1" applyAlignment="1" applyProtection="1">
      <alignment horizontal="left" vertical="center" wrapText="1"/>
      <protection hidden="1"/>
    </xf>
    <xf numFmtId="0" fontId="228" fillId="5" borderId="9" xfId="0" applyFont="1" applyFill="1" applyBorder="1" applyAlignment="1" applyProtection="1">
      <alignment horizontal="center" vertical="center"/>
      <protection hidden="1"/>
    </xf>
    <xf numFmtId="0" fontId="52" fillId="2" borderId="1" xfId="0" applyFont="1" applyFill="1" applyBorder="1" applyAlignment="1" applyProtection="1">
      <alignment horizontal="right" vertical="center"/>
      <protection hidden="1"/>
    </xf>
    <xf numFmtId="0" fontId="228" fillId="5" borderId="0" xfId="0" applyFont="1" applyFill="1" applyAlignment="1" applyProtection="1">
      <alignment horizontal="center" vertical="center"/>
      <protection hidden="1"/>
    </xf>
    <xf numFmtId="0" fontId="13" fillId="2" borderId="0" xfId="0" applyFont="1" applyFill="1" applyAlignment="1" applyProtection="1">
      <alignment horizontal="center" vertical="center"/>
      <protection hidden="1"/>
    </xf>
    <xf numFmtId="0" fontId="30" fillId="2" borderId="0" xfId="0" applyFont="1" applyFill="1" applyAlignment="1" applyProtection="1">
      <alignment vertical="center"/>
      <protection hidden="1"/>
    </xf>
    <xf numFmtId="0" fontId="43" fillId="2" borderId="1" xfId="0" applyFont="1" applyFill="1" applyBorder="1" applyAlignment="1" applyProtection="1">
      <alignment horizontal="right" vertical="center"/>
      <protection hidden="1"/>
    </xf>
    <xf numFmtId="0" fontId="112" fillId="2" borderId="1" xfId="0" applyFont="1" applyFill="1" applyBorder="1" applyAlignment="1" applyProtection="1">
      <alignment horizontal="right" vertical="center"/>
      <protection hidden="1"/>
    </xf>
    <xf numFmtId="0" fontId="33" fillId="5" borderId="1" xfId="0" applyFont="1" applyFill="1" applyBorder="1" applyAlignment="1" applyProtection="1">
      <alignment horizontal="center" vertical="center"/>
      <protection hidden="1"/>
    </xf>
    <xf numFmtId="0" fontId="203" fillId="5" borderId="1" xfId="0" applyFont="1" applyFill="1" applyBorder="1" applyAlignment="1" applyProtection="1">
      <alignment horizontal="center" vertical="center"/>
      <protection hidden="1"/>
    </xf>
    <xf numFmtId="0" fontId="97" fillId="0" borderId="1" xfId="0" applyFont="1" applyBorder="1" applyAlignment="1" applyProtection="1">
      <alignment horizontal="center" vertical="center"/>
      <protection hidden="1"/>
    </xf>
    <xf numFmtId="0" fontId="16" fillId="4" borderId="1" xfId="0" applyFont="1" applyFill="1" applyBorder="1" applyAlignment="1" applyProtection="1">
      <alignment horizontal="center" vertical="center" wrapText="1"/>
      <protection hidden="1"/>
    </xf>
    <xf numFmtId="0" fontId="212" fillId="4" borderId="1"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vertical="center" wrapText="1"/>
      <protection hidden="1"/>
    </xf>
    <xf numFmtId="0" fontId="109" fillId="3" borderId="1" xfId="0" applyFont="1" applyFill="1" applyBorder="1" applyAlignment="1" applyProtection="1">
      <alignment horizontal="center" vertical="center" wrapText="1"/>
      <protection hidden="1"/>
    </xf>
    <xf numFmtId="0" fontId="16" fillId="0" borderId="1" xfId="0"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16" fillId="4" borderId="1" xfId="0" applyFont="1" applyFill="1" applyBorder="1" applyAlignment="1" applyProtection="1">
      <alignment horizontal="center" vertical="center"/>
      <protection hidden="1"/>
    </xf>
    <xf numFmtId="0" fontId="175" fillId="4" borderId="1" xfId="0" applyFont="1" applyFill="1" applyBorder="1" applyAlignment="1" applyProtection="1">
      <alignment horizontal="center" vertical="center"/>
      <protection hidden="1"/>
    </xf>
    <xf numFmtId="0" fontId="32" fillId="5" borderId="1"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vertical="center"/>
      <protection hidden="1"/>
    </xf>
    <xf numFmtId="0" fontId="48" fillId="3" borderId="1" xfId="0" applyFont="1" applyFill="1" applyBorder="1" applyAlignment="1" applyProtection="1">
      <alignment horizontal="center" vertical="center"/>
      <protection hidden="1"/>
    </xf>
    <xf numFmtId="0" fontId="186" fillId="0" borderId="1" xfId="0" applyFont="1" applyBorder="1" applyAlignment="1" applyProtection="1">
      <alignment horizontal="center" vertical="center"/>
      <protection hidden="1"/>
    </xf>
    <xf numFmtId="0" fontId="16" fillId="0" borderId="1" xfId="0" applyFont="1" applyBorder="1" applyAlignment="1" applyProtection="1">
      <alignment horizontal="center" vertical="center"/>
      <protection hidden="1"/>
    </xf>
    <xf numFmtId="0" fontId="48" fillId="3" borderId="8" xfId="0" applyFont="1" applyFill="1" applyBorder="1" applyAlignment="1" applyProtection="1">
      <alignment horizontal="center" vertical="center"/>
      <protection hidden="1"/>
    </xf>
    <xf numFmtId="0" fontId="48" fillId="3" borderId="10" xfId="0" applyFont="1" applyFill="1" applyBorder="1" applyAlignment="1" applyProtection="1">
      <alignment horizontal="center" vertical="center"/>
      <protection hidden="1"/>
    </xf>
    <xf numFmtId="0" fontId="48" fillId="3" borderId="16" xfId="0" applyFont="1" applyFill="1" applyBorder="1" applyAlignment="1" applyProtection="1">
      <alignment horizontal="center" vertical="center"/>
      <protection hidden="1"/>
    </xf>
    <xf numFmtId="0" fontId="87" fillId="3" borderId="1" xfId="0" applyFont="1" applyFill="1" applyBorder="1" applyAlignment="1" applyProtection="1">
      <alignment horizontal="center" vertical="center"/>
      <protection hidden="1"/>
    </xf>
    <xf numFmtId="0" fontId="216" fillId="0" borderId="1" xfId="0" applyFont="1" applyBorder="1" applyAlignment="1" applyProtection="1">
      <alignment horizontal="center" vertical="center"/>
      <protection hidden="1"/>
    </xf>
    <xf numFmtId="0" fontId="216" fillId="3" borderId="1" xfId="0" applyFont="1" applyFill="1" applyBorder="1" applyAlignment="1" applyProtection="1">
      <alignment horizontal="center" vertical="center"/>
      <protection hidden="1"/>
    </xf>
    <xf numFmtId="0" fontId="57" fillId="4" borderId="1" xfId="0" applyFont="1" applyFill="1" applyBorder="1" applyAlignment="1" applyProtection="1">
      <alignment horizontal="center" vertical="center"/>
      <protection hidden="1"/>
    </xf>
    <xf numFmtId="0" fontId="216" fillId="4" borderId="8" xfId="0" applyFont="1" applyFill="1" applyBorder="1" applyAlignment="1" applyProtection="1">
      <alignment horizontal="center" vertical="center" wrapText="1"/>
      <protection hidden="1"/>
    </xf>
    <xf numFmtId="0" fontId="216" fillId="4" borderId="10" xfId="0" applyFont="1" applyFill="1" applyBorder="1" applyAlignment="1" applyProtection="1">
      <alignment horizontal="center" vertical="center" wrapText="1"/>
      <protection hidden="1"/>
    </xf>
    <xf numFmtId="0" fontId="216" fillId="4" borderId="16" xfId="0" applyFont="1" applyFill="1" applyBorder="1" applyAlignment="1" applyProtection="1">
      <alignment horizontal="center" vertical="center" wrapText="1"/>
      <protection hidden="1"/>
    </xf>
    <xf numFmtId="0" fontId="19" fillId="3" borderId="13" xfId="0" applyFont="1" applyFill="1" applyBorder="1" applyAlignment="1" applyProtection="1">
      <alignment horizontal="center" vertical="center" wrapText="1"/>
      <protection hidden="1"/>
    </xf>
    <xf numFmtId="0" fontId="19" fillId="3" borderId="14" xfId="0" applyFont="1" applyFill="1" applyBorder="1" applyAlignment="1" applyProtection="1">
      <alignment horizontal="center" vertical="center" wrapText="1"/>
      <protection hidden="1"/>
    </xf>
    <xf numFmtId="0" fontId="104" fillId="0" borderId="1" xfId="0" applyFont="1" applyBorder="1" applyAlignment="1" applyProtection="1">
      <alignment horizontal="center" vertical="center"/>
      <protection hidden="1"/>
    </xf>
    <xf numFmtId="0" fontId="140" fillId="4" borderId="1" xfId="0" applyFont="1" applyFill="1" applyBorder="1" applyAlignment="1" applyProtection="1">
      <alignment horizontal="center" vertical="center"/>
      <protection hidden="1"/>
    </xf>
    <xf numFmtId="0" fontId="98" fillId="0" borderId="1" xfId="0" applyFont="1" applyBorder="1" applyAlignment="1" applyProtection="1">
      <alignment horizontal="center"/>
      <protection hidden="1"/>
    </xf>
    <xf numFmtId="0" fontId="1" fillId="4" borderId="1" xfId="0" applyFont="1" applyFill="1" applyBorder="1" applyAlignment="1" applyProtection="1">
      <alignment horizontal="center" vertical="center"/>
      <protection hidden="1"/>
    </xf>
    <xf numFmtId="0" fontId="153" fillId="0" borderId="10" xfId="0" applyFont="1" applyBorder="1" applyAlignment="1" applyProtection="1">
      <alignment vertical="center"/>
      <protection hidden="1"/>
    </xf>
    <xf numFmtId="0" fontId="134" fillId="3" borderId="1" xfId="0" applyFont="1" applyFill="1" applyBorder="1" applyAlignment="1" applyProtection="1">
      <alignment horizontal="center" vertical="center"/>
      <protection hidden="1"/>
    </xf>
    <xf numFmtId="0" fontId="157" fillId="5" borderId="1" xfId="0" applyFont="1" applyFill="1" applyBorder="1" applyAlignment="1" applyProtection="1">
      <alignment horizontal="center" vertical="center"/>
      <protection hidden="1"/>
    </xf>
    <xf numFmtId="0" fontId="19" fillId="3" borderId="1" xfId="0" applyFont="1" applyFill="1" applyBorder="1" applyAlignment="1" applyProtection="1">
      <alignment horizontal="center" vertical="center" wrapText="1"/>
      <protection hidden="1"/>
    </xf>
    <xf numFmtId="0" fontId="59" fillId="3" borderId="14" xfId="0" applyFont="1" applyFill="1" applyBorder="1" applyAlignment="1" applyProtection="1">
      <alignment horizontal="center" vertical="center" wrapText="1"/>
      <protection hidden="1"/>
    </xf>
    <xf numFmtId="0" fontId="58" fillId="5" borderId="1" xfId="0" applyFont="1" applyFill="1" applyBorder="1" applyAlignment="1" applyProtection="1">
      <alignment horizontal="center" vertical="center"/>
      <protection hidden="1"/>
    </xf>
    <xf numFmtId="0" fontId="185" fillId="4" borderId="1" xfId="0" applyFont="1" applyFill="1" applyBorder="1" applyAlignment="1" applyProtection="1">
      <alignment horizontal="center" vertical="center" wrapText="1"/>
      <protection hidden="1"/>
    </xf>
    <xf numFmtId="0" fontId="36" fillId="3" borderId="14"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protection hidden="1"/>
    </xf>
    <xf numFmtId="0" fontId="106" fillId="3" borderId="1" xfId="0" applyFont="1" applyFill="1" applyBorder="1" applyAlignment="1" applyProtection="1">
      <alignment horizontal="center" vertical="center"/>
      <protection hidden="1"/>
    </xf>
    <xf numFmtId="0" fontId="16" fillId="4" borderId="7" xfId="0" applyFont="1" applyFill="1" applyBorder="1" applyAlignment="1" applyProtection="1">
      <alignment horizontal="center" vertical="center"/>
      <protection hidden="1"/>
    </xf>
    <xf numFmtId="0" fontId="137" fillId="5" borderId="9" xfId="0" applyFont="1" applyFill="1" applyBorder="1" applyAlignment="1" applyProtection="1">
      <alignment horizontal="center" vertical="center"/>
      <protection hidden="1"/>
    </xf>
    <xf numFmtId="0" fontId="11" fillId="3" borderId="1" xfId="0" applyFont="1" applyFill="1" applyBorder="1" applyAlignment="1" applyProtection="1">
      <alignment horizontal="center" vertical="center" wrapText="1"/>
      <protection hidden="1"/>
    </xf>
    <xf numFmtId="0" fontId="16" fillId="4" borderId="7" xfId="0" applyFont="1" applyFill="1" applyBorder="1" applyAlignment="1" applyProtection="1">
      <alignment horizontal="center" vertical="center" wrapText="1"/>
      <protection hidden="1"/>
    </xf>
    <xf numFmtId="0" fontId="1" fillId="4" borderId="7" xfId="0" applyFont="1" applyFill="1" applyBorder="1" applyAlignment="1" applyProtection="1">
      <alignment horizontal="center" vertical="center" wrapText="1"/>
      <protection hidden="1"/>
    </xf>
    <xf numFmtId="0" fontId="1" fillId="4" borderId="1" xfId="0" applyFont="1" applyFill="1" applyBorder="1" applyAlignment="1" applyProtection="1">
      <alignment horizontal="center" vertical="center" wrapText="1"/>
      <protection hidden="1"/>
    </xf>
    <xf numFmtId="0" fontId="215" fillId="5" borderId="10" xfId="0" applyFont="1" applyFill="1" applyBorder="1" applyAlignment="1" applyProtection="1">
      <alignment horizontal="center" vertical="center"/>
      <protection hidden="1"/>
    </xf>
    <xf numFmtId="0" fontId="43" fillId="2" borderId="13" xfId="0" applyFont="1" applyFill="1" applyBorder="1" applyAlignment="1" applyProtection="1">
      <alignment horizontal="right" vertical="center"/>
      <protection hidden="1"/>
    </xf>
    <xf numFmtId="0" fontId="33" fillId="5" borderId="9" xfId="0" applyFont="1" applyFill="1" applyBorder="1" applyAlignment="1" applyProtection="1">
      <alignment horizontal="center" vertical="center"/>
      <protection hidden="1"/>
    </xf>
    <xf numFmtId="0" fontId="108" fillId="5" borderId="6" xfId="0" applyFont="1" applyFill="1" applyBorder="1" applyAlignment="1" applyProtection="1">
      <alignment horizontal="center" vertical="center"/>
      <protection hidden="1"/>
    </xf>
    <xf numFmtId="0" fontId="24" fillId="0" borderId="14" xfId="0" applyFont="1" applyBorder="1" applyAlignment="1" applyProtection="1">
      <alignment horizontal="center"/>
      <protection hidden="1"/>
    </xf>
    <xf numFmtId="0" fontId="58" fillId="5" borderId="1" xfId="0" applyFont="1" applyFill="1" applyBorder="1" applyAlignment="1" applyProtection="1">
      <alignment horizontal="center"/>
      <protection hidden="1"/>
    </xf>
    <xf numFmtId="0" fontId="151" fillId="5" borderId="3"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1" fontId="10" fillId="2" borderId="8" xfId="0" applyNumberFormat="1" applyFont="1" applyFill="1" applyBorder="1" applyAlignment="1" applyProtection="1">
      <alignment horizontal="right" vertical="center"/>
      <protection hidden="1"/>
    </xf>
    <xf numFmtId="1" fontId="10" fillId="2" borderId="1" xfId="0" applyNumberFormat="1" applyFont="1" applyFill="1" applyBorder="1" applyAlignment="1" applyProtection="1">
      <alignment horizontal="right" vertical="center"/>
      <protection hidden="1"/>
    </xf>
  </cellXfs>
  <cellStyles count="1">
    <cellStyle name="Normal" xfId="0" builtinId="0"/>
  </cellStyles>
  <dxfs count="154">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92D050"/>
        </patternFill>
      </fill>
    </dxf>
    <dxf>
      <fill>
        <patternFill>
          <bgColor theme="9" tint="-0.24994659260841701"/>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rgb="FF92D050"/>
        </patternFill>
      </fill>
    </dxf>
    <dxf>
      <fill>
        <patternFill>
          <bgColor theme="9" tint="-0.24994659260841701"/>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ill>
        <patternFill>
          <bgColor rgb="FF92D050"/>
        </patternFill>
      </fill>
    </dxf>
    <dxf>
      <fill>
        <patternFill>
          <bgColor rgb="FFFF0000"/>
        </patternFill>
      </fill>
    </dxf>
    <dxf>
      <fill>
        <patternFill>
          <bgColor theme="9" tint="-0.24994659260841701"/>
        </patternFill>
      </fill>
    </dxf>
    <dxf>
      <font>
        <color auto="1"/>
      </font>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0</xdr:rowOff>
    </xdr:from>
    <xdr:to>
      <xdr:col>3</xdr:col>
      <xdr:colOff>66675</xdr:colOff>
      <xdr:row>2</xdr:row>
      <xdr:rowOff>66675</xdr:rowOff>
    </xdr:to>
    <xdr:pic>
      <xdr:nvPicPr>
        <xdr:cNvPr id="2091" name="Image 1" descr="ffb_logo2015_rvb_400px.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0"/>
          <a:ext cx="14382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sqref="A1:G1"/>
    </sheetView>
  </sheetViews>
  <sheetFormatPr baseColWidth="10" defaultRowHeight="15" customHeight="1" x14ac:dyDescent="0.2"/>
  <cols>
    <col min="1" max="1" width="8.7109375" customWidth="1"/>
  </cols>
  <sheetData>
    <row r="1" spans="1:7" x14ac:dyDescent="0.25">
      <c r="A1" s="269" t="s">
        <v>0</v>
      </c>
      <c r="B1" s="269"/>
      <c r="C1" s="269"/>
      <c r="D1" s="269"/>
      <c r="E1" s="269"/>
      <c r="F1" s="269"/>
      <c r="G1" s="269"/>
    </row>
    <row r="2" spans="1:7" x14ac:dyDescent="0.25">
      <c r="A2" s="6"/>
      <c r="B2" s="6"/>
      <c r="C2" s="6"/>
      <c r="D2" s="6"/>
      <c r="E2" s="6"/>
      <c r="F2" s="6"/>
      <c r="G2" s="6"/>
    </row>
    <row r="3" spans="1:7" ht="33.75" customHeight="1" x14ac:dyDescent="0.25">
      <c r="A3" s="6"/>
      <c r="B3" s="270" t="s">
        <v>1</v>
      </c>
      <c r="C3" s="270"/>
      <c r="D3" s="270"/>
      <c r="E3" s="270"/>
      <c r="F3" s="270"/>
      <c r="G3" s="6"/>
    </row>
    <row r="4" spans="1:7" x14ac:dyDescent="0.25">
      <c r="A4" s="6"/>
      <c r="B4" s="6"/>
      <c r="C4" s="6"/>
      <c r="D4" s="6"/>
      <c r="E4" s="6"/>
      <c r="F4" s="6"/>
      <c r="G4" s="6"/>
    </row>
    <row r="5" spans="1:7" x14ac:dyDescent="0.25">
      <c r="A5" s="6"/>
      <c r="B5" s="270" t="s">
        <v>2</v>
      </c>
      <c r="C5" s="270"/>
      <c r="D5" s="270"/>
      <c r="E5" s="270"/>
      <c r="F5" s="270"/>
      <c r="G5" s="6"/>
    </row>
    <row r="6" spans="1:7" x14ac:dyDescent="0.25">
      <c r="A6" s="6"/>
      <c r="B6" s="270"/>
      <c r="C6" s="270"/>
      <c r="D6" s="270"/>
      <c r="E6" s="270"/>
      <c r="F6" s="270"/>
      <c r="G6" s="6"/>
    </row>
    <row r="7" spans="1:7" x14ac:dyDescent="0.25">
      <c r="A7" s="6"/>
      <c r="B7" s="270"/>
      <c r="C7" s="270"/>
      <c r="D7" s="270"/>
      <c r="E7" s="270"/>
      <c r="F7" s="270"/>
      <c r="G7" s="6"/>
    </row>
    <row r="8" spans="1:7" ht="14.25" customHeight="1" x14ac:dyDescent="0.25">
      <c r="A8" s="6"/>
      <c r="B8" s="270"/>
      <c r="C8" s="270"/>
      <c r="D8" s="270"/>
      <c r="E8" s="270"/>
      <c r="F8" s="270"/>
      <c r="G8" s="6"/>
    </row>
    <row r="9" spans="1:7" hidden="1" x14ac:dyDescent="0.25">
      <c r="A9" s="6"/>
      <c r="B9" s="270"/>
      <c r="C9" s="270"/>
      <c r="D9" s="270"/>
      <c r="E9" s="270"/>
      <c r="F9" s="270"/>
      <c r="G9" s="6"/>
    </row>
    <row r="10" spans="1:7" hidden="1" x14ac:dyDescent="0.25">
      <c r="A10" s="6"/>
      <c r="B10" s="270"/>
      <c r="C10" s="270"/>
      <c r="D10" s="270"/>
      <c r="E10" s="270"/>
      <c r="F10" s="270"/>
      <c r="G10" s="6"/>
    </row>
    <row r="11" spans="1:7" hidden="1" x14ac:dyDescent="0.25">
      <c r="A11" s="6"/>
      <c r="B11" s="270"/>
      <c r="C11" s="270"/>
      <c r="D11" s="270"/>
      <c r="E11" s="270"/>
      <c r="F11" s="270"/>
      <c r="G11" s="6"/>
    </row>
    <row r="12" spans="1:7" hidden="1" x14ac:dyDescent="0.25">
      <c r="A12" s="6"/>
      <c r="B12" s="270"/>
      <c r="C12" s="270"/>
      <c r="D12" s="270"/>
      <c r="E12" s="270"/>
      <c r="F12" s="270"/>
      <c r="G12" s="6"/>
    </row>
    <row r="13" spans="1:7" hidden="1" x14ac:dyDescent="0.25">
      <c r="A13" s="6"/>
      <c r="B13" s="270"/>
      <c r="C13" s="270"/>
      <c r="D13" s="270"/>
      <c r="E13" s="270"/>
      <c r="F13" s="270"/>
      <c r="G13" s="6"/>
    </row>
    <row r="14" spans="1:7" x14ac:dyDescent="0.25">
      <c r="A14" s="6"/>
      <c r="B14" s="6"/>
      <c r="C14" s="6"/>
      <c r="D14" s="6"/>
      <c r="E14" s="6"/>
      <c r="F14" s="6"/>
      <c r="G14" s="6"/>
    </row>
    <row r="15" spans="1:7" ht="35.25" customHeight="1" x14ac:dyDescent="0.25">
      <c r="A15" s="6"/>
      <c r="B15" s="270" t="s">
        <v>3</v>
      </c>
      <c r="C15" s="270"/>
      <c r="D15" s="270"/>
      <c r="E15" s="270"/>
      <c r="F15" s="270"/>
      <c r="G15" s="6"/>
    </row>
    <row r="16" spans="1:7" x14ac:dyDescent="0.25">
      <c r="A16" s="6">
        <v>0</v>
      </c>
      <c r="B16" s="6"/>
      <c r="C16" s="6"/>
      <c r="D16" s="6"/>
      <c r="E16" s="6"/>
      <c r="F16" s="6"/>
      <c r="G16" s="6"/>
    </row>
    <row r="17" spans="1:7" x14ac:dyDescent="0.25">
      <c r="A17" s="6">
        <v>1</v>
      </c>
      <c r="B17" s="6"/>
      <c r="C17" s="6"/>
      <c r="D17" s="6"/>
      <c r="E17" s="6"/>
      <c r="F17" s="6"/>
      <c r="G17" s="6"/>
    </row>
    <row r="18" spans="1:7" x14ac:dyDescent="0.25">
      <c r="A18" s="6">
        <v>2</v>
      </c>
      <c r="B18" s="6"/>
      <c r="C18" s="6"/>
      <c r="D18" s="6"/>
      <c r="E18" s="6"/>
      <c r="F18" s="6"/>
      <c r="G18" s="6"/>
    </row>
    <row r="19" spans="1:7" x14ac:dyDescent="0.25">
      <c r="A19" s="6">
        <v>3</v>
      </c>
      <c r="B19" s="6"/>
      <c r="C19" s="6"/>
      <c r="D19" s="6"/>
      <c r="E19" s="6"/>
      <c r="F19" s="6"/>
      <c r="G19" s="6"/>
    </row>
    <row r="20" spans="1:7" x14ac:dyDescent="0.25">
      <c r="A20" s="6">
        <v>4</v>
      </c>
      <c r="B20" s="6"/>
      <c r="C20" s="6"/>
      <c r="D20" s="6"/>
      <c r="E20" s="6"/>
      <c r="F20" s="6"/>
      <c r="G20" s="6"/>
    </row>
    <row r="21" spans="1:7" x14ac:dyDescent="0.25">
      <c r="A21" s="6">
        <v>5</v>
      </c>
      <c r="B21" s="6"/>
      <c r="C21" s="6"/>
      <c r="D21" s="6"/>
      <c r="E21" s="6"/>
      <c r="F21" s="6"/>
      <c r="G21" s="6"/>
    </row>
    <row r="22" spans="1:7" x14ac:dyDescent="0.25">
      <c r="A22" s="6">
        <v>6</v>
      </c>
      <c r="B22" s="6"/>
      <c r="C22" s="6"/>
      <c r="D22" s="6"/>
      <c r="E22" s="6"/>
      <c r="F22" s="6"/>
      <c r="G22" s="6"/>
    </row>
    <row r="23" spans="1:7" x14ac:dyDescent="0.25">
      <c r="A23" s="6">
        <v>7</v>
      </c>
      <c r="B23" s="6"/>
      <c r="C23" s="6"/>
      <c r="D23" s="6"/>
      <c r="E23" s="6"/>
      <c r="F23" s="6"/>
      <c r="G23" s="6"/>
    </row>
    <row r="24" spans="1:7" x14ac:dyDescent="0.25">
      <c r="A24" s="6">
        <v>8</v>
      </c>
      <c r="B24" s="6"/>
      <c r="C24" s="6"/>
      <c r="D24" s="6"/>
      <c r="E24" s="6"/>
      <c r="F24" s="6"/>
      <c r="G24" s="6"/>
    </row>
    <row r="25" spans="1:7" x14ac:dyDescent="0.25">
      <c r="A25" s="6">
        <v>9</v>
      </c>
      <c r="B25" s="6"/>
      <c r="C25" s="6"/>
      <c r="D25" s="6"/>
      <c r="E25" s="6"/>
      <c r="F25" s="6"/>
      <c r="G25" s="6"/>
    </row>
    <row r="26" spans="1:7" x14ac:dyDescent="0.25">
      <c r="A26" s="6">
        <v>10</v>
      </c>
      <c r="B26" s="6"/>
      <c r="C26" s="6"/>
      <c r="D26" s="6"/>
      <c r="E26" s="6"/>
      <c r="F26" s="6"/>
      <c r="G26" s="6"/>
    </row>
    <row r="27" spans="1:7" x14ac:dyDescent="0.25">
      <c r="A27" s="6"/>
      <c r="B27" s="6"/>
      <c r="C27" s="6"/>
      <c r="D27" s="6"/>
      <c r="E27" s="6"/>
      <c r="F27" s="6"/>
      <c r="G27" s="6"/>
    </row>
  </sheetData>
  <mergeCells count="4">
    <mergeCell ref="A1:G1"/>
    <mergeCell ref="B3:F3"/>
    <mergeCell ref="B5:F13"/>
    <mergeCell ref="B15:F15"/>
  </mergeCells>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tabSelected="1" zoomScale="115" zoomScaleNormal="115" workbookViewId="0">
      <selection activeCell="D5" sqref="D5:E5"/>
    </sheetView>
  </sheetViews>
  <sheetFormatPr baseColWidth="10" defaultRowHeight="15" customHeight="1" x14ac:dyDescent="0.2"/>
  <cols>
    <col min="1" max="1" width="7.28515625" style="81" customWidth="1"/>
    <col min="2" max="2" width="11.42578125" style="81"/>
    <col min="3" max="3" width="10.42578125" style="81" customWidth="1"/>
    <col min="4" max="4" width="17.28515625" style="81" customWidth="1"/>
    <col min="5" max="5" width="12.140625" style="81" customWidth="1"/>
    <col min="6" max="6" width="12.7109375" style="81" customWidth="1"/>
    <col min="7" max="8" width="16" style="81" customWidth="1"/>
    <col min="9" max="16384" width="11.42578125" style="81"/>
  </cols>
  <sheetData>
    <row r="1" spans="1:14" ht="30" customHeight="1" x14ac:dyDescent="0.2">
      <c r="A1" s="192"/>
      <c r="B1" s="193"/>
      <c r="C1" s="193"/>
      <c r="D1" s="194"/>
      <c r="E1" s="301" t="s">
        <v>4</v>
      </c>
      <c r="F1" s="301"/>
      <c r="G1" s="301"/>
      <c r="H1" s="301"/>
      <c r="I1" s="87"/>
      <c r="J1" s="82"/>
      <c r="K1" s="82"/>
      <c r="L1" s="82"/>
      <c r="M1" s="82"/>
      <c r="N1" s="82"/>
    </row>
    <row r="2" spans="1:14" ht="33" customHeight="1" x14ac:dyDescent="0.2">
      <c r="A2" s="192"/>
      <c r="B2" s="195"/>
      <c r="C2" s="195"/>
      <c r="D2" s="194"/>
      <c r="E2" s="301" t="s">
        <v>5</v>
      </c>
      <c r="F2" s="301"/>
      <c r="G2" s="301"/>
      <c r="H2" s="301"/>
      <c r="I2" s="195"/>
      <c r="J2" s="82"/>
      <c r="K2" s="82"/>
      <c r="L2" s="82"/>
      <c r="M2" s="82"/>
      <c r="N2" s="82"/>
    </row>
    <row r="3" spans="1:14" ht="7.5" customHeight="1" x14ac:dyDescent="0.2">
      <c r="A3" s="87"/>
      <c r="B3" s="196"/>
      <c r="C3" s="196"/>
      <c r="D3" s="196"/>
      <c r="E3" s="196"/>
      <c r="F3" s="196"/>
      <c r="G3" s="196"/>
      <c r="H3" s="197"/>
      <c r="I3" s="194"/>
      <c r="L3" s="82"/>
      <c r="M3" s="82"/>
      <c r="N3" s="82"/>
    </row>
    <row r="4" spans="1:14" ht="18.75" customHeight="1" x14ac:dyDescent="0.2">
      <c r="A4" s="198"/>
      <c r="B4" s="302" t="s">
        <v>6</v>
      </c>
      <c r="C4" s="302"/>
      <c r="D4" s="302"/>
      <c r="E4" s="302"/>
      <c r="F4" s="302"/>
      <c r="G4" s="302"/>
      <c r="H4" s="302"/>
      <c r="I4" s="199"/>
    </row>
    <row r="5" spans="1:14" ht="15.75" customHeight="1" x14ac:dyDescent="0.2">
      <c r="A5" s="198"/>
      <c r="B5" s="289" t="s">
        <v>7</v>
      </c>
      <c r="C5" s="291"/>
      <c r="D5" s="307"/>
      <c r="E5" s="308"/>
      <c r="F5" s="303" t="s">
        <v>286</v>
      </c>
      <c r="G5" s="304"/>
      <c r="H5" s="265"/>
      <c r="I5" s="199"/>
      <c r="J5" s="82"/>
      <c r="K5" s="82"/>
      <c r="L5" s="82"/>
      <c r="M5" s="82"/>
      <c r="N5" s="82"/>
    </row>
    <row r="6" spans="1:14" ht="15.75" customHeight="1" x14ac:dyDescent="0.2">
      <c r="A6" s="198"/>
      <c r="B6" s="289" t="s">
        <v>284</v>
      </c>
      <c r="C6" s="291"/>
      <c r="D6" s="312"/>
      <c r="E6" s="313"/>
      <c r="F6" s="313"/>
      <c r="G6" s="313"/>
      <c r="H6" s="314"/>
      <c r="I6" s="199"/>
      <c r="J6" s="82"/>
      <c r="K6" s="82"/>
      <c r="L6" s="82"/>
      <c r="M6" s="82"/>
      <c r="N6" s="82"/>
    </row>
    <row r="7" spans="1:14" ht="15.75" customHeight="1" x14ac:dyDescent="0.2">
      <c r="A7" s="198"/>
      <c r="B7" s="289" t="s">
        <v>8</v>
      </c>
      <c r="C7" s="291"/>
      <c r="D7" s="309"/>
      <c r="E7" s="310"/>
      <c r="F7" s="318" t="s">
        <v>9</v>
      </c>
      <c r="G7" s="318"/>
      <c r="H7" s="266"/>
      <c r="I7" s="199"/>
      <c r="J7" s="82"/>
      <c r="K7" s="82"/>
      <c r="L7" s="82"/>
      <c r="M7" s="82"/>
      <c r="N7" s="82"/>
    </row>
    <row r="8" spans="1:14" ht="15.75" customHeight="1" x14ac:dyDescent="0.2">
      <c r="A8" s="198"/>
      <c r="B8" s="289" t="s">
        <v>10</v>
      </c>
      <c r="C8" s="291"/>
      <c r="D8" s="311"/>
      <c r="E8" s="311"/>
      <c r="F8" s="200" t="s">
        <v>287</v>
      </c>
      <c r="G8" s="311"/>
      <c r="H8" s="311"/>
      <c r="I8" s="199"/>
      <c r="J8" s="82"/>
      <c r="K8" s="82"/>
      <c r="L8" s="82"/>
      <c r="M8" s="82"/>
      <c r="N8" s="82"/>
    </row>
    <row r="9" spans="1:14" ht="6" customHeight="1" x14ac:dyDescent="0.2">
      <c r="A9" s="87"/>
      <c r="B9" s="201"/>
      <c r="C9" s="201"/>
      <c r="D9" s="202"/>
      <c r="E9" s="202"/>
      <c r="F9" s="202"/>
      <c r="G9" s="202"/>
      <c r="H9" s="203"/>
      <c r="I9" s="204"/>
      <c r="J9" s="83"/>
      <c r="K9" s="83"/>
      <c r="L9" s="83"/>
      <c r="M9" s="83"/>
      <c r="N9" s="83"/>
    </row>
    <row r="10" spans="1:14" ht="15.75" customHeight="1" x14ac:dyDescent="0.2">
      <c r="A10" s="88"/>
      <c r="B10" s="294" t="s">
        <v>11</v>
      </c>
      <c r="C10" s="295"/>
      <c r="D10" s="18" t="s">
        <v>12</v>
      </c>
      <c r="E10" s="18" t="s">
        <v>13</v>
      </c>
      <c r="F10" s="18" t="s">
        <v>14</v>
      </c>
      <c r="G10" s="18" t="s">
        <v>15</v>
      </c>
      <c r="H10" s="84"/>
      <c r="I10" s="205"/>
      <c r="J10" s="85"/>
      <c r="K10" s="85"/>
      <c r="L10" s="85"/>
      <c r="M10" s="85"/>
      <c r="N10" s="85"/>
    </row>
    <row r="11" spans="1:14" ht="15" customHeight="1" x14ac:dyDescent="0.2">
      <c r="A11" s="87"/>
      <c r="B11" s="296"/>
      <c r="C11" s="297"/>
      <c r="D11" s="267"/>
      <c r="E11" s="267"/>
      <c r="F11" s="267"/>
      <c r="G11" s="267"/>
      <c r="H11" s="86" t="s">
        <v>16</v>
      </c>
      <c r="I11" s="205"/>
      <c r="J11" s="85"/>
      <c r="K11" s="85"/>
      <c r="L11" s="85"/>
      <c r="M11" s="85"/>
      <c r="N11" s="85"/>
    </row>
    <row r="12" spans="1:14" ht="15" customHeight="1" x14ac:dyDescent="0.2">
      <c r="A12" s="87"/>
      <c r="B12" s="87"/>
      <c r="C12" s="88"/>
      <c r="D12" s="206"/>
      <c r="E12" s="206"/>
      <c r="F12" s="207"/>
      <c r="G12" s="267"/>
      <c r="H12" s="86" t="s">
        <v>17</v>
      </c>
      <c r="I12" s="205"/>
      <c r="J12" s="85"/>
      <c r="K12" s="85"/>
      <c r="L12" s="85"/>
      <c r="M12" s="85"/>
      <c r="N12" s="85"/>
    </row>
    <row r="13" spans="1:14" ht="15" customHeight="1" x14ac:dyDescent="0.2">
      <c r="A13" s="87"/>
      <c r="B13" s="87"/>
      <c r="C13" s="88"/>
      <c r="D13" s="208"/>
      <c r="E13" s="208"/>
      <c r="F13" s="208"/>
      <c r="G13" s="267"/>
      <c r="H13" s="110" t="s">
        <v>288</v>
      </c>
      <c r="I13" s="209"/>
      <c r="J13" s="85"/>
      <c r="K13" s="85"/>
      <c r="L13" s="85"/>
      <c r="M13" s="85"/>
      <c r="N13" s="85"/>
    </row>
    <row r="14" spans="1:14" ht="6.75" customHeight="1" x14ac:dyDescent="0.2">
      <c r="A14" s="87"/>
      <c r="B14" s="196"/>
      <c r="C14" s="196"/>
      <c r="D14" s="210"/>
      <c r="E14" s="210"/>
      <c r="F14" s="210"/>
      <c r="G14" s="202"/>
      <c r="H14" s="202"/>
      <c r="I14" s="211"/>
      <c r="J14" s="85"/>
      <c r="K14" s="85"/>
      <c r="L14" s="85"/>
      <c r="M14" s="85"/>
      <c r="N14" s="85"/>
    </row>
    <row r="15" spans="1:14" ht="24" customHeight="1" x14ac:dyDescent="0.2">
      <c r="A15" s="212"/>
      <c r="B15" s="298" t="s">
        <v>18</v>
      </c>
      <c r="C15" s="298"/>
      <c r="D15" s="298"/>
      <c r="E15" s="298"/>
      <c r="F15" s="298"/>
      <c r="G15" s="298"/>
      <c r="H15" s="298"/>
      <c r="I15" s="205"/>
      <c r="J15" s="85"/>
      <c r="K15" s="85"/>
      <c r="L15" s="85"/>
      <c r="M15" s="85"/>
      <c r="N15" s="85"/>
    </row>
    <row r="16" spans="1:14" ht="6" customHeight="1" x14ac:dyDescent="0.2">
      <c r="A16" s="213"/>
      <c r="B16" s="214"/>
      <c r="C16" s="214"/>
      <c r="D16" s="214"/>
      <c r="E16" s="214"/>
      <c r="F16" s="214"/>
      <c r="G16" s="214"/>
      <c r="H16" s="215"/>
      <c r="I16" s="211"/>
      <c r="J16" s="85"/>
      <c r="K16" s="85"/>
      <c r="L16" s="85"/>
      <c r="M16" s="85"/>
      <c r="N16" s="85"/>
    </row>
    <row r="17" spans="1:14" ht="23.25" customHeight="1" x14ac:dyDescent="0.2">
      <c r="A17" s="213"/>
      <c r="B17" s="299" t="s">
        <v>188</v>
      </c>
      <c r="C17" s="300"/>
      <c r="D17" s="300"/>
      <c r="E17" s="300"/>
      <c r="F17" s="300"/>
      <c r="G17" s="300"/>
      <c r="H17" s="300"/>
      <c r="I17" s="211"/>
      <c r="J17" s="85"/>
      <c r="K17" s="85"/>
      <c r="L17" s="85"/>
      <c r="M17" s="85"/>
      <c r="N17" s="85"/>
    </row>
    <row r="18" spans="1:14" ht="11.25" customHeight="1" x14ac:dyDescent="0.2">
      <c r="A18" s="213"/>
      <c r="B18" s="300"/>
      <c r="C18" s="300"/>
      <c r="D18" s="300"/>
      <c r="E18" s="300"/>
      <c r="F18" s="300"/>
      <c r="G18" s="300"/>
      <c r="H18" s="300"/>
      <c r="I18" s="211"/>
      <c r="J18" s="85"/>
      <c r="K18" s="85"/>
      <c r="L18" s="85"/>
      <c r="M18" s="85"/>
      <c r="N18" s="85"/>
    </row>
    <row r="19" spans="1:14" ht="23.25" customHeight="1" x14ac:dyDescent="0.2">
      <c r="A19" s="213"/>
      <c r="B19" s="300"/>
      <c r="C19" s="300"/>
      <c r="D19" s="300"/>
      <c r="E19" s="300"/>
      <c r="F19" s="300"/>
      <c r="G19" s="300"/>
      <c r="H19" s="300"/>
      <c r="I19" s="211"/>
      <c r="J19" s="85"/>
      <c r="K19" s="85"/>
      <c r="L19" s="85"/>
      <c r="M19" s="85"/>
      <c r="N19" s="85"/>
    </row>
    <row r="20" spans="1:14" ht="8.25" customHeight="1" x14ac:dyDescent="0.2">
      <c r="A20" s="213"/>
      <c r="B20" s="300"/>
      <c r="C20" s="300"/>
      <c r="D20" s="300"/>
      <c r="E20" s="300"/>
      <c r="F20" s="300"/>
      <c r="G20" s="300"/>
      <c r="H20" s="300"/>
      <c r="I20" s="211"/>
      <c r="J20" s="85"/>
      <c r="K20" s="85"/>
      <c r="L20" s="85"/>
      <c r="M20" s="85"/>
      <c r="N20" s="85"/>
    </row>
    <row r="21" spans="1:14" ht="8.25" customHeight="1" x14ac:dyDescent="0.2">
      <c r="A21" s="213"/>
      <c r="B21" s="300"/>
      <c r="C21" s="300"/>
      <c r="D21" s="300"/>
      <c r="E21" s="300"/>
      <c r="F21" s="300"/>
      <c r="G21" s="300"/>
      <c r="H21" s="300"/>
      <c r="I21" s="87"/>
      <c r="J21" s="82"/>
      <c r="K21" s="82"/>
      <c r="L21" s="82"/>
      <c r="M21" s="82"/>
      <c r="N21" s="82"/>
    </row>
    <row r="22" spans="1:14" ht="8.25" customHeight="1" x14ac:dyDescent="0.2">
      <c r="A22" s="213"/>
      <c r="B22" s="216"/>
      <c r="C22" s="216"/>
      <c r="D22" s="216"/>
      <c r="E22" s="216"/>
      <c r="F22" s="216"/>
      <c r="G22" s="216"/>
      <c r="H22" s="87"/>
      <c r="I22" s="87"/>
      <c r="J22" s="82"/>
      <c r="K22" s="82"/>
      <c r="L22" s="82"/>
      <c r="M22" s="82"/>
      <c r="N22" s="82"/>
    </row>
    <row r="23" spans="1:14" ht="16.5" customHeight="1" x14ac:dyDescent="0.2">
      <c r="A23" s="213"/>
      <c r="B23" s="319" t="s">
        <v>19</v>
      </c>
      <c r="C23" s="319"/>
      <c r="D23" s="319"/>
      <c r="E23" s="319"/>
      <c r="F23" s="319"/>
      <c r="G23" s="319"/>
      <c r="H23" s="319"/>
      <c r="I23" s="87"/>
      <c r="J23" s="82"/>
      <c r="K23" s="82"/>
      <c r="L23" s="82"/>
      <c r="M23" s="82"/>
      <c r="N23" s="82"/>
    </row>
    <row r="24" spans="1:14" ht="6.75" customHeight="1" x14ac:dyDescent="0.2">
      <c r="A24" s="213"/>
      <c r="B24" s="217"/>
      <c r="C24" s="217"/>
      <c r="D24" s="217"/>
      <c r="E24" s="217"/>
      <c r="F24" s="217"/>
      <c r="G24" s="217"/>
      <c r="H24" s="195"/>
      <c r="I24" s="87"/>
      <c r="J24" s="82"/>
      <c r="K24" s="82"/>
      <c r="L24" s="82"/>
      <c r="M24" s="82"/>
      <c r="N24" s="82"/>
    </row>
    <row r="25" spans="1:14" ht="23.25" customHeight="1" x14ac:dyDescent="0.2">
      <c r="A25" s="213"/>
      <c r="B25" s="320" t="s">
        <v>20</v>
      </c>
      <c r="C25" s="320"/>
      <c r="D25" s="320"/>
      <c r="E25" s="320"/>
      <c r="F25" s="320"/>
      <c r="G25" s="320"/>
      <c r="H25" s="321"/>
      <c r="I25" s="87"/>
      <c r="J25" s="82"/>
      <c r="K25" s="82"/>
      <c r="L25" s="82"/>
      <c r="M25" s="82"/>
      <c r="N25" s="82"/>
    </row>
    <row r="26" spans="1:14" ht="7.5" customHeight="1" x14ac:dyDescent="0.2">
      <c r="A26" s="213"/>
      <c r="B26" s="218"/>
      <c r="C26" s="218"/>
      <c r="D26" s="218"/>
      <c r="E26" s="218"/>
      <c r="F26" s="218"/>
      <c r="G26" s="218"/>
      <c r="H26" s="204"/>
      <c r="I26" s="87"/>
      <c r="J26" s="82"/>
      <c r="K26" s="82"/>
      <c r="L26" s="82"/>
      <c r="M26" s="82"/>
      <c r="N26" s="82"/>
    </row>
    <row r="27" spans="1:14" ht="39" customHeight="1" x14ac:dyDescent="0.2">
      <c r="A27" s="213"/>
      <c r="B27" s="219" t="s">
        <v>21</v>
      </c>
      <c r="C27" s="292" t="s">
        <v>189</v>
      </c>
      <c r="D27" s="274"/>
      <c r="E27" s="274"/>
      <c r="F27" s="274"/>
      <c r="G27" s="274"/>
      <c r="H27" s="275"/>
      <c r="I27" s="87"/>
      <c r="J27" s="82"/>
      <c r="K27" s="82"/>
      <c r="L27" s="82"/>
      <c r="M27" s="82"/>
      <c r="N27" s="82"/>
    </row>
    <row r="28" spans="1:14" ht="39" customHeight="1" x14ac:dyDescent="0.2">
      <c r="A28" s="213"/>
      <c r="B28" s="213" t="s">
        <v>22</v>
      </c>
      <c r="C28" s="293" t="s">
        <v>190</v>
      </c>
      <c r="D28" s="274"/>
      <c r="E28" s="274"/>
      <c r="F28" s="274"/>
      <c r="G28" s="274"/>
      <c r="H28" s="275"/>
      <c r="I28" s="87"/>
      <c r="J28" s="82"/>
      <c r="K28" s="82"/>
      <c r="L28" s="82"/>
      <c r="M28" s="82"/>
      <c r="N28" s="82"/>
    </row>
    <row r="29" spans="1:14" ht="39" customHeight="1" x14ac:dyDescent="0.2">
      <c r="A29" s="213"/>
      <c r="B29" s="219" t="s">
        <v>23</v>
      </c>
      <c r="C29" s="273" t="s">
        <v>191</v>
      </c>
      <c r="D29" s="274"/>
      <c r="E29" s="274"/>
      <c r="F29" s="274"/>
      <c r="G29" s="274"/>
      <c r="H29" s="275"/>
      <c r="I29" s="87"/>
      <c r="J29" s="82"/>
      <c r="K29" s="82"/>
      <c r="L29" s="82"/>
      <c r="M29" s="82"/>
      <c r="N29" s="82"/>
    </row>
    <row r="30" spans="1:14" ht="39" customHeight="1" x14ac:dyDescent="0.2">
      <c r="A30" s="213"/>
      <c r="B30" s="213" t="s">
        <v>24</v>
      </c>
      <c r="C30" s="276" t="s">
        <v>25</v>
      </c>
      <c r="D30" s="274"/>
      <c r="E30" s="274"/>
      <c r="F30" s="274"/>
      <c r="G30" s="274"/>
      <c r="H30" s="275"/>
      <c r="I30" s="87"/>
      <c r="J30" s="82"/>
      <c r="K30" s="82"/>
      <c r="L30" s="82"/>
      <c r="M30" s="82"/>
      <c r="N30" s="82"/>
    </row>
    <row r="31" spans="1:14" ht="23.25" customHeight="1" x14ac:dyDescent="0.2">
      <c r="A31" s="213"/>
      <c r="B31" s="277" t="s">
        <v>26</v>
      </c>
      <c r="C31" s="277"/>
      <c r="D31" s="277"/>
      <c r="E31" s="277"/>
      <c r="F31" s="277"/>
      <c r="G31" s="277"/>
      <c r="H31" s="277"/>
      <c r="I31" s="87"/>
      <c r="J31" s="82"/>
      <c r="K31" s="82"/>
      <c r="L31" s="82"/>
      <c r="M31" s="82"/>
      <c r="N31" s="82"/>
    </row>
    <row r="32" spans="1:14" ht="6" customHeight="1" x14ac:dyDescent="0.2">
      <c r="A32" s="213"/>
      <c r="B32" s="220"/>
      <c r="C32" s="221"/>
      <c r="D32" s="221"/>
      <c r="E32" s="221"/>
      <c r="F32" s="221"/>
      <c r="G32" s="221"/>
      <c r="H32" s="221"/>
      <c r="I32" s="87"/>
      <c r="J32" s="82"/>
      <c r="K32" s="82"/>
      <c r="L32" s="82"/>
      <c r="M32" s="82"/>
      <c r="N32" s="82"/>
    </row>
    <row r="33" spans="1:14" ht="45" customHeight="1" x14ac:dyDescent="0.2">
      <c r="A33" s="213"/>
      <c r="B33" s="222">
        <v>1</v>
      </c>
      <c r="C33" s="271" t="s">
        <v>162</v>
      </c>
      <c r="D33" s="272"/>
      <c r="E33" s="272"/>
      <c r="F33" s="272"/>
      <c r="G33" s="272"/>
      <c r="H33" s="272"/>
      <c r="I33" s="87"/>
      <c r="J33" s="82"/>
      <c r="K33" s="82"/>
      <c r="L33" s="82"/>
      <c r="M33" s="82"/>
      <c r="N33" s="82"/>
    </row>
    <row r="34" spans="1:14" ht="45" customHeight="1" x14ac:dyDescent="0.2">
      <c r="A34" s="223"/>
      <c r="B34" s="223">
        <v>2</v>
      </c>
      <c r="C34" s="293" t="s">
        <v>192</v>
      </c>
      <c r="D34" s="315"/>
      <c r="E34" s="315"/>
      <c r="F34" s="315"/>
      <c r="G34" s="315"/>
      <c r="H34" s="315"/>
      <c r="I34" s="87"/>
      <c r="J34" s="82"/>
      <c r="K34" s="82"/>
      <c r="L34" s="82"/>
      <c r="M34" s="82"/>
      <c r="N34" s="82"/>
    </row>
    <row r="35" spans="1:14" ht="45" customHeight="1" x14ac:dyDescent="0.2">
      <c r="A35" s="223"/>
      <c r="B35" s="222">
        <v>3</v>
      </c>
      <c r="C35" s="316" t="s">
        <v>27</v>
      </c>
      <c r="D35" s="272"/>
      <c r="E35" s="272"/>
      <c r="F35" s="272"/>
      <c r="G35" s="272"/>
      <c r="H35" s="272"/>
      <c r="I35" s="87"/>
      <c r="J35" s="82"/>
      <c r="K35" s="82"/>
      <c r="L35" s="82"/>
      <c r="M35" s="82"/>
      <c r="N35" s="82"/>
    </row>
    <row r="36" spans="1:14" ht="45" customHeight="1" x14ac:dyDescent="0.2">
      <c r="A36" s="223"/>
      <c r="B36" s="213">
        <v>4</v>
      </c>
      <c r="C36" s="293" t="s">
        <v>285</v>
      </c>
      <c r="D36" s="315"/>
      <c r="E36" s="315"/>
      <c r="F36" s="315"/>
      <c r="G36" s="315"/>
      <c r="H36" s="315"/>
      <c r="I36" s="87"/>
      <c r="J36" s="82"/>
      <c r="K36" s="82"/>
      <c r="L36" s="82"/>
      <c r="M36" s="82"/>
      <c r="N36" s="82"/>
    </row>
    <row r="37" spans="1:14" ht="1.5" hidden="1" customHeight="1" x14ac:dyDescent="0.2">
      <c r="A37" s="87"/>
      <c r="B37" s="192"/>
      <c r="C37" s="192"/>
      <c r="D37" s="192"/>
      <c r="E37" s="192"/>
      <c r="F37" s="192"/>
      <c r="G37" s="192"/>
      <c r="H37" s="192"/>
      <c r="I37" s="87"/>
      <c r="J37" s="82"/>
      <c r="K37" s="82"/>
      <c r="L37" s="82"/>
      <c r="M37" s="82"/>
      <c r="N37" s="82"/>
    </row>
    <row r="38" spans="1:14" ht="18.75" customHeight="1" x14ac:dyDescent="0.2">
      <c r="A38" s="87"/>
      <c r="B38" s="317" t="s">
        <v>291</v>
      </c>
      <c r="C38" s="317"/>
      <c r="D38" s="317"/>
      <c r="E38" s="317"/>
      <c r="F38" s="317"/>
      <c r="G38" s="317"/>
      <c r="H38" s="317"/>
      <c r="I38" s="87"/>
      <c r="J38" s="82"/>
      <c r="K38" s="82"/>
      <c r="L38" s="82"/>
      <c r="M38" s="82"/>
      <c r="N38" s="82"/>
    </row>
    <row r="39" spans="1:14" x14ac:dyDescent="0.2">
      <c r="A39" s="198"/>
      <c r="B39" s="280"/>
      <c r="C39" s="280"/>
      <c r="D39" s="280"/>
      <c r="E39" s="224" t="s">
        <v>292</v>
      </c>
      <c r="F39" s="225" t="s">
        <v>28</v>
      </c>
      <c r="G39" s="281" t="s">
        <v>29</v>
      </c>
      <c r="H39" s="280"/>
      <c r="I39" s="199"/>
      <c r="J39" s="82"/>
      <c r="K39" s="82"/>
      <c r="L39" s="82"/>
      <c r="M39" s="82"/>
      <c r="N39" s="82"/>
    </row>
    <row r="40" spans="1:14" ht="15.75" customHeight="1" x14ac:dyDescent="0.2">
      <c r="A40" s="198"/>
      <c r="B40" s="282" t="s">
        <v>193</v>
      </c>
      <c r="C40" s="283"/>
      <c r="D40" s="283"/>
      <c r="E40" s="226">
        <f>'eval vie et salle'!E65</f>
        <v>142</v>
      </c>
      <c r="F40" s="227">
        <f>'eval vie et salle'!C65</f>
        <v>0</v>
      </c>
      <c r="G40" s="284">
        <f>F40/E40</f>
        <v>0</v>
      </c>
      <c r="H40" s="285"/>
      <c r="I40" s="199"/>
      <c r="J40" s="82"/>
      <c r="K40" s="82"/>
      <c r="L40" s="82"/>
      <c r="M40" s="82"/>
      <c r="N40" s="82"/>
    </row>
    <row r="41" spans="1:14" ht="15.75" customHeight="1" x14ac:dyDescent="0.2">
      <c r="A41" s="198"/>
      <c r="B41" s="282" t="s">
        <v>194</v>
      </c>
      <c r="C41" s="286"/>
      <c r="D41" s="286"/>
      <c r="E41" s="226">
        <f>'eval sport'!E39</f>
        <v>100</v>
      </c>
      <c r="F41" s="227">
        <f>'eval sport'!C39</f>
        <v>0</v>
      </c>
      <c r="G41" s="284">
        <f>F41/E41</f>
        <v>0</v>
      </c>
      <c r="H41" s="285"/>
      <c r="I41" s="199"/>
      <c r="J41" s="82"/>
      <c r="K41" s="82"/>
      <c r="L41" s="82"/>
      <c r="M41" s="82"/>
      <c r="N41" s="82"/>
    </row>
    <row r="42" spans="1:14" ht="15.75" customHeight="1" x14ac:dyDescent="0.2">
      <c r="A42" s="198"/>
      <c r="B42" s="282" t="s">
        <v>195</v>
      </c>
      <c r="C42" s="286"/>
      <c r="D42" s="286"/>
      <c r="E42" s="226">
        <f>'eval ecole'!E40</f>
        <v>92</v>
      </c>
      <c r="F42" s="227">
        <f>'eval ecole'!C40</f>
        <v>0</v>
      </c>
      <c r="G42" s="284">
        <f>F42/E42</f>
        <v>0</v>
      </c>
      <c r="H42" s="285"/>
      <c r="I42" s="199"/>
      <c r="J42" s="82"/>
      <c r="K42" s="82"/>
      <c r="L42" s="82"/>
      <c r="M42" s="82"/>
      <c r="N42" s="82"/>
    </row>
    <row r="43" spans="1:14" ht="15.75" customHeight="1" x14ac:dyDescent="0.2">
      <c r="A43" s="198"/>
      <c r="B43" s="282" t="s">
        <v>196</v>
      </c>
      <c r="C43" s="286"/>
      <c r="D43" s="286"/>
      <c r="E43" s="226">
        <f>'eval com'!E42</f>
        <v>84</v>
      </c>
      <c r="F43" s="227">
        <f>'eval com'!C42</f>
        <v>0</v>
      </c>
      <c r="G43" s="287">
        <f>F43/E43</f>
        <v>0</v>
      </c>
      <c r="H43" s="288"/>
      <c r="I43" s="199"/>
      <c r="J43" s="82"/>
      <c r="K43" s="82"/>
      <c r="L43" s="82"/>
      <c r="M43" s="82"/>
      <c r="N43" s="82"/>
    </row>
    <row r="44" spans="1:14" ht="15.75" customHeight="1" x14ac:dyDescent="0.2">
      <c r="A44" s="198"/>
      <c r="B44" s="289" t="s">
        <v>31</v>
      </c>
      <c r="C44" s="290"/>
      <c r="D44" s="291"/>
      <c r="E44" s="226">
        <f>SUM(E40:E43)</f>
        <v>418</v>
      </c>
      <c r="F44" s="228">
        <f>SUM(F40:F43)</f>
        <v>0</v>
      </c>
      <c r="G44" s="278"/>
      <c r="H44" s="279"/>
      <c r="I44" s="229"/>
      <c r="J44" s="82"/>
      <c r="K44" s="82"/>
      <c r="L44" s="82"/>
      <c r="M44" s="82"/>
      <c r="N44" s="82"/>
    </row>
    <row r="45" spans="1:14" ht="9.75" customHeight="1" thickBot="1" x14ac:dyDescent="0.25">
      <c r="A45" s="87"/>
      <c r="B45" s="230"/>
      <c r="C45" s="230"/>
      <c r="D45" s="230"/>
      <c r="E45" s="230"/>
      <c r="F45" s="230"/>
      <c r="G45" s="231"/>
      <c r="H45" s="231"/>
      <c r="I45" s="87"/>
      <c r="J45" s="82"/>
      <c r="K45" s="82"/>
      <c r="L45" s="82"/>
      <c r="M45" s="82"/>
      <c r="N45" s="82"/>
    </row>
    <row r="46" spans="1:14" ht="21.75" customHeight="1" thickBot="1" x14ac:dyDescent="0.25">
      <c r="A46" s="232"/>
      <c r="B46" s="305" t="s">
        <v>293</v>
      </c>
      <c r="C46" s="306"/>
      <c r="D46" s="306"/>
      <c r="E46" s="306"/>
      <c r="F46" s="306"/>
      <c r="G46" s="233">
        <f>SUM(G40:G43)</f>
        <v>0</v>
      </c>
      <c r="H46" s="234"/>
      <c r="I46" s="232"/>
      <c r="J46" s="89"/>
      <c r="K46" s="89"/>
      <c r="L46" s="89"/>
      <c r="M46" s="89"/>
      <c r="N46" s="89"/>
    </row>
    <row r="47" spans="1:14" ht="12" customHeight="1" x14ac:dyDescent="0.2">
      <c r="A47" s="232"/>
      <c r="B47" s="235"/>
      <c r="C47" s="235"/>
      <c r="D47" s="235"/>
      <c r="E47" s="235"/>
      <c r="F47" s="235"/>
      <c r="G47" s="235"/>
      <c r="H47" s="235"/>
      <c r="I47" s="232"/>
      <c r="J47" s="89"/>
      <c r="K47" s="89"/>
      <c r="L47" s="89"/>
      <c r="M47" s="89"/>
      <c r="N47" s="89"/>
    </row>
    <row r="48" spans="1:14" ht="12" customHeight="1" x14ac:dyDescent="0.2">
      <c r="A48" s="232"/>
      <c r="B48" s="235"/>
      <c r="C48" s="235"/>
      <c r="D48" s="235"/>
      <c r="E48" s="235"/>
      <c r="F48" s="235"/>
      <c r="G48" s="235"/>
      <c r="H48" s="235"/>
      <c r="I48" s="232"/>
      <c r="J48" s="89"/>
      <c r="K48" s="89"/>
      <c r="L48" s="89"/>
      <c r="M48" s="89"/>
      <c r="N48" s="89"/>
    </row>
    <row r="49" spans="1:9" ht="15" customHeight="1" x14ac:dyDescent="0.2">
      <c r="A49" s="194"/>
      <c r="B49" s="194"/>
      <c r="C49" s="194"/>
      <c r="D49" s="194"/>
      <c r="E49" s="194"/>
      <c r="F49" s="194"/>
      <c r="G49" s="194"/>
      <c r="H49" s="194"/>
      <c r="I49" s="194"/>
    </row>
    <row r="52" spans="1:9" ht="15" customHeight="1" x14ac:dyDescent="0.2">
      <c r="G52" s="112"/>
    </row>
  </sheetData>
  <sheetProtection password="9108" sheet="1" objects="1" scenarios="1"/>
  <mergeCells count="42">
    <mergeCell ref="B46:F46"/>
    <mergeCell ref="D5:E5"/>
    <mergeCell ref="D7:E7"/>
    <mergeCell ref="D8:E8"/>
    <mergeCell ref="G8:H8"/>
    <mergeCell ref="B6:C6"/>
    <mergeCell ref="B8:C8"/>
    <mergeCell ref="B7:C7"/>
    <mergeCell ref="D6:H6"/>
    <mergeCell ref="C34:H34"/>
    <mergeCell ref="C35:H35"/>
    <mergeCell ref="C36:H36"/>
    <mergeCell ref="B38:H38"/>
    <mergeCell ref="F7:G7"/>
    <mergeCell ref="B23:H23"/>
    <mergeCell ref="B25:H25"/>
    <mergeCell ref="E1:H1"/>
    <mergeCell ref="E2:H2"/>
    <mergeCell ref="B4:H4"/>
    <mergeCell ref="B5:C5"/>
    <mergeCell ref="F5:G5"/>
    <mergeCell ref="C27:H27"/>
    <mergeCell ref="C28:H28"/>
    <mergeCell ref="B10:C11"/>
    <mergeCell ref="B15:H15"/>
    <mergeCell ref="B17:H21"/>
    <mergeCell ref="C33:H33"/>
    <mergeCell ref="C29:H29"/>
    <mergeCell ref="C30:H30"/>
    <mergeCell ref="B31:H31"/>
    <mergeCell ref="G44:H44"/>
    <mergeCell ref="B39:D39"/>
    <mergeCell ref="G39:H39"/>
    <mergeCell ref="B40:D40"/>
    <mergeCell ref="G40:H40"/>
    <mergeCell ref="B43:D43"/>
    <mergeCell ref="G43:H43"/>
    <mergeCell ref="B41:D41"/>
    <mergeCell ref="G41:H41"/>
    <mergeCell ref="B42:D42"/>
    <mergeCell ref="G42:H42"/>
    <mergeCell ref="B44:D44"/>
  </mergeCells>
  <phoneticPr fontId="0" type="noConversion"/>
  <conditionalFormatting sqref="G40:H43">
    <cfRule type="cellIs" dxfId="153" priority="1" operator="greaterThanOrEqual">
      <formula>0.5</formula>
    </cfRule>
    <cfRule type="cellIs" dxfId="152" priority="2" operator="between">
      <formula>0.49</formula>
      <formula>0.25</formula>
    </cfRule>
    <cfRule type="cellIs" dxfId="151" priority="3" operator="lessThan">
      <formula>0.25</formula>
    </cfRule>
  </conditionalFormatting>
  <printOptions horizontalCentered="1" verticalCentered="1"/>
  <pageMargins left="0.39370078740157483" right="0.39370078740157483" top="0.39370078740157483" bottom="0.39370078740157483" header="0.31496062992125984" footer="0.31496062992125984"/>
  <pageSetup paperSize="9" scale="86" orientation="portrait" horizontalDpi="4294967293" verticalDpi="4294967293" r:id="rId1"/>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showGridLines="0" zoomScaleNormal="100" workbookViewId="0">
      <pane ySplit="2" topLeftCell="A3" activePane="bottomLeft" state="frozen"/>
      <selection pane="bottomLeft" activeCell="H4" sqref="H4"/>
    </sheetView>
  </sheetViews>
  <sheetFormatPr baseColWidth="10" defaultRowHeight="15" customHeight="1" x14ac:dyDescent="0.2"/>
  <cols>
    <col min="1" max="1" width="4.140625" style="23" customWidth="1"/>
    <col min="2" max="5" width="11.42578125" style="23"/>
    <col min="6" max="6" width="11.7109375" style="23" customWidth="1"/>
    <col min="7" max="7" width="4.85546875" style="23" hidden="1" customWidth="1"/>
    <col min="8" max="8" width="10.7109375" style="23" customWidth="1"/>
    <col min="9" max="9" width="71.42578125" style="23" customWidth="1"/>
    <col min="10" max="16384" width="11.42578125" style="23"/>
  </cols>
  <sheetData>
    <row r="1" spans="1:14" ht="80.099999999999994" customHeight="1" x14ac:dyDescent="0.3">
      <c r="A1" s="20"/>
      <c r="B1" s="324" t="s">
        <v>197</v>
      </c>
      <c r="C1" s="325"/>
      <c r="D1" s="325"/>
      <c r="E1" s="325"/>
      <c r="F1" s="325"/>
      <c r="G1" s="21"/>
      <c r="H1" s="22"/>
      <c r="I1" s="350" t="s">
        <v>198</v>
      </c>
    </row>
    <row r="2" spans="1:14" ht="15" customHeight="1" x14ac:dyDescent="0.25">
      <c r="A2" s="20"/>
      <c r="B2" s="354" t="s">
        <v>32</v>
      </c>
      <c r="C2" s="354"/>
      <c r="D2" s="354"/>
      <c r="E2" s="354"/>
      <c r="F2" s="354"/>
      <c r="G2" s="24"/>
      <c r="H2" s="25" t="s">
        <v>33</v>
      </c>
      <c r="I2" s="351"/>
    </row>
    <row r="3" spans="1:14" x14ac:dyDescent="0.25">
      <c r="A3" s="20"/>
      <c r="B3" s="335" t="s">
        <v>34</v>
      </c>
      <c r="C3" s="335"/>
      <c r="D3" s="335"/>
      <c r="E3" s="335"/>
      <c r="F3" s="335"/>
      <c r="G3" s="188"/>
      <c r="H3" s="172"/>
      <c r="I3" s="173"/>
    </row>
    <row r="4" spans="1:14" ht="25.5" x14ac:dyDescent="0.2">
      <c r="A4" s="27" t="s">
        <v>21</v>
      </c>
      <c r="B4" s="355" t="s">
        <v>289</v>
      </c>
      <c r="C4" s="353"/>
      <c r="D4" s="353"/>
      <c r="E4" s="353"/>
      <c r="F4" s="353"/>
      <c r="G4" s="189">
        <v>1</v>
      </c>
      <c r="H4" s="161">
        <v>0</v>
      </c>
      <c r="I4" s="137" t="s">
        <v>35</v>
      </c>
      <c r="N4" s="174"/>
    </row>
    <row r="5" spans="1:14" ht="19.5" customHeight="1" x14ac:dyDescent="0.2">
      <c r="A5" s="27" t="s">
        <v>36</v>
      </c>
      <c r="B5" s="352" t="s">
        <v>37</v>
      </c>
      <c r="C5" s="352"/>
      <c r="D5" s="352"/>
      <c r="E5" s="352"/>
      <c r="F5" s="352"/>
      <c r="G5" s="188">
        <v>1</v>
      </c>
      <c r="H5" s="161">
        <v>0</v>
      </c>
      <c r="I5" s="162" t="s">
        <v>38</v>
      </c>
    </row>
    <row r="6" spans="1:14" ht="16.5" customHeight="1" x14ac:dyDescent="0.2">
      <c r="A6" s="27" t="s">
        <v>39</v>
      </c>
      <c r="B6" s="353" t="s">
        <v>40</v>
      </c>
      <c r="C6" s="353"/>
      <c r="D6" s="353"/>
      <c r="E6" s="353"/>
      <c r="F6" s="353"/>
      <c r="G6" s="189">
        <v>1</v>
      </c>
      <c r="H6" s="161">
        <v>0</v>
      </c>
      <c r="I6" s="163" t="s">
        <v>41</v>
      </c>
    </row>
    <row r="7" spans="1:14" ht="15.75" customHeight="1" x14ac:dyDescent="0.2">
      <c r="A7" s="27" t="s">
        <v>42</v>
      </c>
      <c r="B7" s="352" t="s">
        <v>43</v>
      </c>
      <c r="C7" s="352"/>
      <c r="D7" s="352"/>
      <c r="E7" s="352"/>
      <c r="F7" s="352"/>
      <c r="G7" s="188">
        <v>1</v>
      </c>
      <c r="H7" s="161">
        <v>0</v>
      </c>
      <c r="I7" s="162" t="s">
        <v>44</v>
      </c>
    </row>
    <row r="8" spans="1:14" ht="16.5" customHeight="1" x14ac:dyDescent="0.2">
      <c r="A8" s="27"/>
      <c r="B8" s="322" t="s">
        <v>34</v>
      </c>
      <c r="C8" s="323"/>
      <c r="D8" s="323"/>
      <c r="E8" s="323"/>
      <c r="F8" s="323"/>
      <c r="G8" s="28"/>
      <c r="H8" s="157">
        <f>SUM(H4:H7)</f>
        <v>0</v>
      </c>
      <c r="I8" s="156">
        <v>16</v>
      </c>
    </row>
    <row r="9" spans="1:14" ht="16.5" customHeight="1" x14ac:dyDescent="0.2">
      <c r="A9" s="27"/>
      <c r="B9" s="335" t="s">
        <v>45</v>
      </c>
      <c r="C9" s="335"/>
      <c r="D9" s="335"/>
      <c r="E9" s="335"/>
      <c r="F9" s="335"/>
      <c r="G9" s="29"/>
      <c r="H9" s="160"/>
      <c r="I9" s="171"/>
    </row>
    <row r="10" spans="1:14" ht="30" customHeight="1" x14ac:dyDescent="0.2">
      <c r="A10" s="27" t="s">
        <v>46</v>
      </c>
      <c r="B10" s="346" t="s">
        <v>47</v>
      </c>
      <c r="C10" s="346"/>
      <c r="D10" s="346"/>
      <c r="E10" s="346"/>
      <c r="F10" s="346"/>
      <c r="G10" s="189">
        <v>1</v>
      </c>
      <c r="H10" s="161">
        <v>0</v>
      </c>
      <c r="I10" s="165" t="s">
        <v>48</v>
      </c>
    </row>
    <row r="11" spans="1:14" ht="28.5" customHeight="1" x14ac:dyDescent="0.2">
      <c r="A11" s="27" t="s">
        <v>49</v>
      </c>
      <c r="B11" s="337" t="s">
        <v>50</v>
      </c>
      <c r="C11" s="337"/>
      <c r="D11" s="337"/>
      <c r="E11" s="337"/>
      <c r="F11" s="337"/>
      <c r="G11" s="191">
        <v>1</v>
      </c>
      <c r="H11" s="161">
        <v>0</v>
      </c>
      <c r="I11" s="135" t="s">
        <v>249</v>
      </c>
    </row>
    <row r="12" spans="1:14" s="75" customFormat="1" ht="35.25" customHeight="1" x14ac:dyDescent="0.2">
      <c r="A12" s="74" t="s">
        <v>51</v>
      </c>
      <c r="B12" s="347" t="s">
        <v>278</v>
      </c>
      <c r="C12" s="348"/>
      <c r="D12" s="348"/>
      <c r="E12" s="348"/>
      <c r="F12" s="349"/>
      <c r="G12" s="78">
        <v>1</v>
      </c>
      <c r="H12" s="164">
        <v>0</v>
      </c>
      <c r="I12" s="166" t="s">
        <v>52</v>
      </c>
    </row>
    <row r="13" spans="1:14" ht="16.5" customHeight="1" x14ac:dyDescent="0.2">
      <c r="A13" s="27"/>
      <c r="B13" s="322" t="s">
        <v>45</v>
      </c>
      <c r="C13" s="323"/>
      <c r="D13" s="323"/>
      <c r="E13" s="323"/>
      <c r="F13" s="323"/>
      <c r="G13" s="28"/>
      <c r="H13" s="157">
        <f>SUM(H10:H12)</f>
        <v>0</v>
      </c>
      <c r="I13" s="156">
        <v>12</v>
      </c>
    </row>
    <row r="14" spans="1:14" ht="16.5" customHeight="1" x14ac:dyDescent="0.2">
      <c r="A14" s="27"/>
      <c r="B14" s="335" t="s">
        <v>53</v>
      </c>
      <c r="C14" s="335"/>
      <c r="D14" s="335"/>
      <c r="E14" s="335"/>
      <c r="F14" s="335"/>
      <c r="G14" s="29"/>
      <c r="H14" s="160"/>
      <c r="I14" s="171"/>
    </row>
    <row r="15" spans="1:14" s="75" customFormat="1" ht="15.75" customHeight="1" x14ac:dyDescent="0.2">
      <c r="A15" s="74" t="s">
        <v>54</v>
      </c>
      <c r="B15" s="345" t="s">
        <v>55</v>
      </c>
      <c r="C15" s="345"/>
      <c r="D15" s="345"/>
      <c r="E15" s="345"/>
      <c r="F15" s="345"/>
      <c r="G15" s="79">
        <v>1</v>
      </c>
      <c r="H15" s="164">
        <v>0</v>
      </c>
      <c r="I15" s="167" t="s">
        <v>277</v>
      </c>
    </row>
    <row r="16" spans="1:14" ht="18.75" customHeight="1" x14ac:dyDescent="0.2">
      <c r="A16" s="27" t="s">
        <v>56</v>
      </c>
      <c r="B16" s="337" t="s">
        <v>57</v>
      </c>
      <c r="C16" s="337"/>
      <c r="D16" s="337"/>
      <c r="E16" s="337"/>
      <c r="F16" s="337"/>
      <c r="G16" s="191">
        <v>1</v>
      </c>
      <c r="H16" s="161">
        <v>0</v>
      </c>
      <c r="I16" s="162" t="s">
        <v>309</v>
      </c>
    </row>
    <row r="17" spans="1:9" ht="18.75" customHeight="1" x14ac:dyDescent="0.2">
      <c r="A17" s="27" t="s">
        <v>58</v>
      </c>
      <c r="B17" s="336" t="s">
        <v>279</v>
      </c>
      <c r="C17" s="343"/>
      <c r="D17" s="343"/>
      <c r="E17" s="343"/>
      <c r="F17" s="343"/>
      <c r="G17" s="30">
        <v>1</v>
      </c>
      <c r="H17" s="161">
        <v>0</v>
      </c>
      <c r="I17" s="168" t="s">
        <v>59</v>
      </c>
    </row>
    <row r="18" spans="1:9" s="75" customFormat="1" ht="15.75" customHeight="1" x14ac:dyDescent="0.2">
      <c r="A18" s="74" t="s">
        <v>60</v>
      </c>
      <c r="B18" s="344" t="s">
        <v>61</v>
      </c>
      <c r="C18" s="344"/>
      <c r="D18" s="344"/>
      <c r="E18" s="344"/>
      <c r="F18" s="344"/>
      <c r="G18" s="80">
        <v>1</v>
      </c>
      <c r="H18" s="161">
        <v>0</v>
      </c>
      <c r="I18" s="167" t="s">
        <v>163</v>
      </c>
    </row>
    <row r="19" spans="1:9" ht="16.5" customHeight="1" x14ac:dyDescent="0.2">
      <c r="A19" s="27"/>
      <c r="B19" s="322" t="s">
        <v>53</v>
      </c>
      <c r="C19" s="323"/>
      <c r="D19" s="323"/>
      <c r="E19" s="323"/>
      <c r="F19" s="323"/>
      <c r="G19" s="28"/>
      <c r="H19" s="157">
        <f>SUM(H15:H18)</f>
        <v>0</v>
      </c>
      <c r="I19" s="156">
        <v>16</v>
      </c>
    </row>
    <row r="20" spans="1:9" ht="16.5" customHeight="1" x14ac:dyDescent="0.2">
      <c r="A20" s="27"/>
      <c r="B20" s="335" t="s">
        <v>62</v>
      </c>
      <c r="C20" s="335"/>
      <c r="D20" s="335"/>
      <c r="E20" s="335"/>
      <c r="F20" s="335"/>
      <c r="G20" s="29"/>
      <c r="H20" s="160"/>
      <c r="I20" s="171"/>
    </row>
    <row r="21" spans="1:9" s="19" customFormat="1" ht="15.75" customHeight="1" x14ac:dyDescent="0.25">
      <c r="A21" s="27" t="s">
        <v>63</v>
      </c>
      <c r="B21" s="334" t="s">
        <v>64</v>
      </c>
      <c r="C21" s="334"/>
      <c r="D21" s="334"/>
      <c r="E21" s="334"/>
      <c r="F21" s="334"/>
      <c r="G21" s="31">
        <v>1</v>
      </c>
      <c r="H21" s="125">
        <v>0</v>
      </c>
      <c r="I21" s="169" t="s">
        <v>65</v>
      </c>
    </row>
    <row r="22" spans="1:9" ht="18.75" hidden="1" customHeight="1" x14ac:dyDescent="0.2">
      <c r="A22" s="27" t="s">
        <v>66</v>
      </c>
      <c r="B22" s="340"/>
      <c r="C22" s="341"/>
      <c r="D22" s="341"/>
      <c r="E22" s="341"/>
      <c r="F22" s="342"/>
      <c r="G22" s="191">
        <v>1</v>
      </c>
      <c r="H22" s="142"/>
      <c r="I22" s="32"/>
    </row>
    <row r="23" spans="1:9" ht="18.75" customHeight="1" x14ac:dyDescent="0.2">
      <c r="A23" s="27" t="s">
        <v>67</v>
      </c>
      <c r="B23" s="334" t="s">
        <v>68</v>
      </c>
      <c r="C23" s="334"/>
      <c r="D23" s="334"/>
      <c r="E23" s="334"/>
      <c r="F23" s="334"/>
      <c r="G23" s="31">
        <v>1</v>
      </c>
      <c r="H23" s="125">
        <v>0</v>
      </c>
      <c r="I23" s="159" t="s">
        <v>250</v>
      </c>
    </row>
    <row r="24" spans="1:9" ht="18.75" customHeight="1" x14ac:dyDescent="0.2">
      <c r="A24" s="27" t="s">
        <v>69</v>
      </c>
      <c r="B24" s="337" t="s">
        <v>70</v>
      </c>
      <c r="C24" s="337"/>
      <c r="D24" s="337"/>
      <c r="E24" s="337"/>
      <c r="F24" s="337"/>
      <c r="G24" s="191">
        <v>1</v>
      </c>
      <c r="H24" s="142">
        <v>0</v>
      </c>
      <c r="I24" s="32" t="s">
        <v>251</v>
      </c>
    </row>
    <row r="25" spans="1:9" ht="18.75" customHeight="1" x14ac:dyDescent="0.2">
      <c r="A25" s="27" t="s">
        <v>71</v>
      </c>
      <c r="B25" s="333" t="s">
        <v>280</v>
      </c>
      <c r="C25" s="334"/>
      <c r="D25" s="334"/>
      <c r="E25" s="334"/>
      <c r="F25" s="334"/>
      <c r="G25" s="31">
        <v>1</v>
      </c>
      <c r="H25" s="125">
        <v>0</v>
      </c>
      <c r="I25" s="159" t="s">
        <v>252</v>
      </c>
    </row>
    <row r="26" spans="1:9" ht="15.75" customHeight="1" x14ac:dyDescent="0.2">
      <c r="A26" s="27" t="s">
        <v>72</v>
      </c>
      <c r="B26" s="337" t="s">
        <v>73</v>
      </c>
      <c r="C26" s="337"/>
      <c r="D26" s="337"/>
      <c r="E26" s="337"/>
      <c r="F26" s="337"/>
      <c r="G26" s="191">
        <v>1</v>
      </c>
      <c r="H26" s="142">
        <v>0</v>
      </c>
      <c r="I26" s="32" t="s">
        <v>253</v>
      </c>
    </row>
    <row r="27" spans="1:9" ht="16.5" customHeight="1" x14ac:dyDescent="0.2">
      <c r="A27" s="27"/>
      <c r="B27" s="334" t="s">
        <v>74</v>
      </c>
      <c r="C27" s="334"/>
      <c r="D27" s="334"/>
      <c r="E27" s="334"/>
      <c r="F27" s="334"/>
      <c r="G27" s="31"/>
      <c r="H27" s="125">
        <v>0</v>
      </c>
      <c r="I27" s="159" t="s">
        <v>75</v>
      </c>
    </row>
    <row r="28" spans="1:9" ht="16.5" customHeight="1" x14ac:dyDescent="0.2">
      <c r="A28" s="27"/>
      <c r="B28" s="322" t="s">
        <v>294</v>
      </c>
      <c r="C28" s="323"/>
      <c r="D28" s="323"/>
      <c r="E28" s="323"/>
      <c r="F28" s="323"/>
      <c r="G28" s="28"/>
      <c r="H28" s="157">
        <f>SUM(H21:H27)</f>
        <v>0</v>
      </c>
      <c r="I28" s="156">
        <v>30</v>
      </c>
    </row>
    <row r="29" spans="1:9" ht="16.5" customHeight="1" x14ac:dyDescent="0.2">
      <c r="A29" s="27"/>
      <c r="B29" s="335" t="s">
        <v>76</v>
      </c>
      <c r="C29" s="335"/>
      <c r="D29" s="335"/>
      <c r="E29" s="335"/>
      <c r="F29" s="335"/>
      <c r="G29" s="191"/>
      <c r="H29" s="160"/>
      <c r="I29" s="171"/>
    </row>
    <row r="30" spans="1:9" ht="27.75" customHeight="1" x14ac:dyDescent="0.2">
      <c r="A30" s="27" t="s">
        <v>77</v>
      </c>
      <c r="B30" s="334" t="s">
        <v>78</v>
      </c>
      <c r="C30" s="334"/>
      <c r="D30" s="334"/>
      <c r="E30" s="334"/>
      <c r="F30" s="334"/>
      <c r="G30" s="31">
        <v>1</v>
      </c>
      <c r="H30" s="125">
        <v>0</v>
      </c>
      <c r="I30" s="169" t="s">
        <v>254</v>
      </c>
    </row>
    <row r="31" spans="1:9" ht="29.25" customHeight="1" x14ac:dyDescent="0.2">
      <c r="A31" s="27" t="s">
        <v>79</v>
      </c>
      <c r="B31" s="339" t="s">
        <v>199</v>
      </c>
      <c r="C31" s="338"/>
      <c r="D31" s="338"/>
      <c r="E31" s="338"/>
      <c r="F31" s="338"/>
      <c r="G31" s="188">
        <v>1</v>
      </c>
      <c r="H31" s="122">
        <v>0</v>
      </c>
      <c r="I31" s="135" t="s">
        <v>255</v>
      </c>
    </row>
    <row r="32" spans="1:9" ht="15.75" x14ac:dyDescent="0.2">
      <c r="A32" s="27"/>
      <c r="B32" s="322" t="s">
        <v>76</v>
      </c>
      <c r="C32" s="323"/>
      <c r="D32" s="323"/>
      <c r="E32" s="323"/>
      <c r="F32" s="323"/>
      <c r="G32" s="28"/>
      <c r="H32" s="157">
        <f>SUM(H30:H31)</f>
        <v>0</v>
      </c>
      <c r="I32" s="156">
        <v>8</v>
      </c>
    </row>
    <row r="33" spans="1:9" ht="16.5" customHeight="1" x14ac:dyDescent="0.2">
      <c r="A33" s="27"/>
      <c r="B33" s="335" t="s">
        <v>80</v>
      </c>
      <c r="C33" s="335"/>
      <c r="D33" s="335"/>
      <c r="E33" s="335"/>
      <c r="F33" s="335"/>
      <c r="G33" s="188"/>
      <c r="H33" s="160"/>
      <c r="I33" s="171"/>
    </row>
    <row r="34" spans="1:9" ht="15.75" customHeight="1" x14ac:dyDescent="0.2">
      <c r="A34" s="27" t="s">
        <v>81</v>
      </c>
      <c r="B34" s="334" t="s">
        <v>82</v>
      </c>
      <c r="C34" s="334"/>
      <c r="D34" s="334"/>
      <c r="E34" s="334"/>
      <c r="F34" s="334"/>
      <c r="G34" s="31">
        <v>1</v>
      </c>
      <c r="H34" s="125">
        <v>0</v>
      </c>
      <c r="I34" s="159" t="s">
        <v>59</v>
      </c>
    </row>
    <row r="35" spans="1:9" ht="18.75" customHeight="1" x14ac:dyDescent="0.2">
      <c r="A35" s="27" t="s">
        <v>83</v>
      </c>
      <c r="B35" s="338" t="s">
        <v>84</v>
      </c>
      <c r="C35" s="338"/>
      <c r="D35" s="338"/>
      <c r="E35" s="338"/>
      <c r="F35" s="338"/>
      <c r="G35" s="188">
        <v>1</v>
      </c>
      <c r="H35" s="122">
        <v>0</v>
      </c>
      <c r="I35" s="170" t="s">
        <v>59</v>
      </c>
    </row>
    <row r="36" spans="1:9" ht="18.75" customHeight="1" x14ac:dyDescent="0.2">
      <c r="A36" s="27" t="s">
        <v>85</v>
      </c>
      <c r="B36" s="334" t="s">
        <v>86</v>
      </c>
      <c r="C36" s="334"/>
      <c r="D36" s="334"/>
      <c r="E36" s="334"/>
      <c r="F36" s="334"/>
      <c r="G36" s="31">
        <v>1</v>
      </c>
      <c r="H36" s="125">
        <v>0</v>
      </c>
      <c r="I36" s="159" t="s">
        <v>87</v>
      </c>
    </row>
    <row r="37" spans="1:9" ht="25.5" customHeight="1" x14ac:dyDescent="0.2">
      <c r="A37" s="27" t="s">
        <v>88</v>
      </c>
      <c r="B37" s="338" t="s">
        <v>89</v>
      </c>
      <c r="C37" s="338"/>
      <c r="D37" s="338"/>
      <c r="E37" s="338"/>
      <c r="F37" s="338"/>
      <c r="G37" s="188">
        <v>1</v>
      </c>
      <c r="H37" s="122">
        <v>0</v>
      </c>
      <c r="I37" s="135" t="s">
        <v>90</v>
      </c>
    </row>
    <row r="38" spans="1:9" ht="31.5" customHeight="1" x14ac:dyDescent="0.2">
      <c r="A38" s="27" t="s">
        <v>91</v>
      </c>
      <c r="B38" s="334" t="s">
        <v>92</v>
      </c>
      <c r="C38" s="334"/>
      <c r="D38" s="334"/>
      <c r="E38" s="334"/>
      <c r="F38" s="334"/>
      <c r="G38" s="31">
        <v>1</v>
      </c>
      <c r="H38" s="125">
        <v>0</v>
      </c>
      <c r="I38" s="137" t="s">
        <v>256</v>
      </c>
    </row>
    <row r="39" spans="1:9" ht="30.75" customHeight="1" x14ac:dyDescent="0.2">
      <c r="A39" s="27" t="s">
        <v>93</v>
      </c>
      <c r="B39" s="338" t="s">
        <v>94</v>
      </c>
      <c r="C39" s="338"/>
      <c r="D39" s="338"/>
      <c r="E39" s="338"/>
      <c r="F39" s="338"/>
      <c r="G39" s="188">
        <v>1</v>
      </c>
      <c r="H39" s="122">
        <v>0</v>
      </c>
      <c r="I39" s="135" t="s">
        <v>95</v>
      </c>
    </row>
    <row r="40" spans="1:9" ht="18.75" customHeight="1" x14ac:dyDescent="0.2">
      <c r="A40" s="27" t="s">
        <v>96</v>
      </c>
      <c r="B40" s="333" t="s">
        <v>200</v>
      </c>
      <c r="C40" s="334"/>
      <c r="D40" s="334"/>
      <c r="E40" s="334"/>
      <c r="F40" s="334"/>
      <c r="G40" s="31">
        <v>1</v>
      </c>
      <c r="H40" s="125">
        <v>0</v>
      </c>
      <c r="I40" s="159" t="s">
        <v>97</v>
      </c>
    </row>
    <row r="41" spans="1:9" ht="18.75" customHeight="1" x14ac:dyDescent="0.2">
      <c r="A41" s="27" t="s">
        <v>98</v>
      </c>
      <c r="B41" s="336" t="s">
        <v>201</v>
      </c>
      <c r="C41" s="337"/>
      <c r="D41" s="337"/>
      <c r="E41" s="337"/>
      <c r="F41" s="337"/>
      <c r="G41" s="191">
        <v>1</v>
      </c>
      <c r="H41" s="122">
        <v>0</v>
      </c>
      <c r="I41" s="135" t="s">
        <v>99</v>
      </c>
    </row>
    <row r="42" spans="1:9" ht="15.75" x14ac:dyDescent="0.2">
      <c r="A42" s="27"/>
      <c r="B42" s="322" t="s">
        <v>80</v>
      </c>
      <c r="C42" s="323"/>
      <c r="D42" s="323"/>
      <c r="E42" s="323"/>
      <c r="F42" s="323"/>
      <c r="G42" s="28"/>
      <c r="H42" s="157">
        <f>SUM(H34:H41)</f>
        <v>0</v>
      </c>
      <c r="I42" s="156">
        <v>32</v>
      </c>
    </row>
    <row r="43" spans="1:9" s="35" customFormat="1" ht="18.75" customHeight="1" x14ac:dyDescent="0.25">
      <c r="A43" s="33"/>
      <c r="B43" s="335" t="s">
        <v>202</v>
      </c>
      <c r="C43" s="335"/>
      <c r="D43" s="335"/>
      <c r="E43" s="335"/>
      <c r="F43" s="335"/>
      <c r="G43" s="34"/>
      <c r="H43" s="160"/>
      <c r="I43" s="175"/>
    </row>
    <row r="44" spans="1:9" ht="33.75" customHeight="1" x14ac:dyDescent="0.2">
      <c r="A44" s="27" t="s">
        <v>100</v>
      </c>
      <c r="B44" s="327" t="s">
        <v>203</v>
      </c>
      <c r="C44" s="328"/>
      <c r="D44" s="328"/>
      <c r="E44" s="328"/>
      <c r="F44" s="328"/>
      <c r="G44" s="31"/>
      <c r="H44" s="125">
        <v>0</v>
      </c>
      <c r="I44" s="159" t="s">
        <v>101</v>
      </c>
    </row>
    <row r="45" spans="1:9" ht="18.75" customHeight="1" x14ac:dyDescent="0.2">
      <c r="A45" s="27" t="s">
        <v>102</v>
      </c>
      <c r="B45" s="331" t="s">
        <v>204</v>
      </c>
      <c r="C45" s="332"/>
      <c r="D45" s="332"/>
      <c r="E45" s="332"/>
      <c r="F45" s="332"/>
      <c r="G45" s="188"/>
      <c r="H45" s="122">
        <v>0</v>
      </c>
      <c r="I45" s="123" t="s">
        <v>101</v>
      </c>
    </row>
    <row r="46" spans="1:9" ht="18.75" customHeight="1" x14ac:dyDescent="0.2">
      <c r="A46" s="27" t="s">
        <v>103</v>
      </c>
      <c r="B46" s="333" t="s">
        <v>205</v>
      </c>
      <c r="C46" s="334"/>
      <c r="D46" s="334"/>
      <c r="E46" s="334"/>
      <c r="F46" s="334"/>
      <c r="G46" s="31"/>
      <c r="H46" s="125">
        <v>0</v>
      </c>
      <c r="I46" s="159" t="s">
        <v>104</v>
      </c>
    </row>
    <row r="47" spans="1:9" ht="15.75" x14ac:dyDescent="0.2">
      <c r="A47" s="27"/>
      <c r="B47" s="322" t="s">
        <v>206</v>
      </c>
      <c r="C47" s="323"/>
      <c r="D47" s="323"/>
      <c r="E47" s="323"/>
      <c r="F47" s="323"/>
      <c r="G47" s="28"/>
      <c r="H47" s="157">
        <f>SUM(H44:H46)</f>
        <v>0</v>
      </c>
      <c r="I47" s="156">
        <v>12</v>
      </c>
    </row>
    <row r="48" spans="1:9" ht="18.75" customHeight="1" x14ac:dyDescent="0.2">
      <c r="A48" s="27"/>
      <c r="B48" s="335" t="s">
        <v>105</v>
      </c>
      <c r="C48" s="335"/>
      <c r="D48" s="335"/>
      <c r="E48" s="335"/>
      <c r="F48" s="335"/>
      <c r="G48" s="188"/>
      <c r="H48" s="160"/>
      <c r="I48" s="176"/>
    </row>
    <row r="49" spans="1:9" ht="26.25" customHeight="1" x14ac:dyDescent="0.2">
      <c r="A49" s="27" t="s">
        <v>106</v>
      </c>
      <c r="B49" s="327" t="s">
        <v>281</v>
      </c>
      <c r="C49" s="328"/>
      <c r="D49" s="328"/>
      <c r="E49" s="328"/>
      <c r="F49" s="328"/>
      <c r="G49" s="31"/>
      <c r="H49" s="125">
        <v>0</v>
      </c>
      <c r="I49" s="159" t="s">
        <v>101</v>
      </c>
    </row>
    <row r="50" spans="1:9" ht="29.25" customHeight="1" x14ac:dyDescent="0.2">
      <c r="A50" s="27" t="s">
        <v>107</v>
      </c>
      <c r="B50" s="329" t="s">
        <v>275</v>
      </c>
      <c r="C50" s="330"/>
      <c r="D50" s="330"/>
      <c r="E50" s="330"/>
      <c r="F50" s="330"/>
      <c r="G50" s="188"/>
      <c r="H50" s="122">
        <v>0</v>
      </c>
      <c r="I50" s="124" t="s">
        <v>101</v>
      </c>
    </row>
    <row r="51" spans="1:9" ht="30.75" customHeight="1" x14ac:dyDescent="0.2">
      <c r="A51" s="27" t="s">
        <v>108</v>
      </c>
      <c r="B51" s="327" t="s">
        <v>207</v>
      </c>
      <c r="C51" s="328"/>
      <c r="D51" s="328"/>
      <c r="E51" s="328"/>
      <c r="F51" s="328"/>
      <c r="G51" s="31"/>
      <c r="H51" s="125">
        <v>0</v>
      </c>
      <c r="I51" s="159" t="s">
        <v>101</v>
      </c>
    </row>
    <row r="52" spans="1:9" ht="22.5" customHeight="1" x14ac:dyDescent="0.2">
      <c r="A52" s="27" t="s">
        <v>109</v>
      </c>
      <c r="B52" s="329" t="s">
        <v>276</v>
      </c>
      <c r="C52" s="330"/>
      <c r="D52" s="330"/>
      <c r="E52" s="330"/>
      <c r="F52" s="330"/>
      <c r="G52" s="188"/>
      <c r="H52" s="122">
        <v>0</v>
      </c>
      <c r="I52" s="124" t="s">
        <v>101</v>
      </c>
    </row>
    <row r="53" spans="1:9" ht="15.75" x14ac:dyDescent="0.25">
      <c r="A53" s="20"/>
      <c r="B53" s="322" t="s">
        <v>105</v>
      </c>
      <c r="C53" s="323"/>
      <c r="D53" s="323"/>
      <c r="E53" s="323"/>
      <c r="F53" s="323"/>
      <c r="G53" s="28"/>
      <c r="H53" s="157">
        <f>SUM(H49:H52)</f>
        <v>0</v>
      </c>
      <c r="I53" s="156">
        <v>16</v>
      </c>
    </row>
    <row r="54" spans="1:9" ht="12" customHeight="1" x14ac:dyDescent="0.25">
      <c r="A54" s="19"/>
      <c r="B54" s="36"/>
      <c r="C54" s="36"/>
      <c r="D54" s="36"/>
      <c r="E54" s="36"/>
      <c r="F54" s="36"/>
      <c r="G54" s="36"/>
      <c r="H54" s="37"/>
      <c r="I54" s="38"/>
    </row>
    <row r="55" spans="1:9" ht="18.75" customHeight="1" x14ac:dyDescent="0.25">
      <c r="A55" s="20"/>
      <c r="B55" s="326" t="s">
        <v>110</v>
      </c>
      <c r="C55" s="326"/>
      <c r="D55" s="326"/>
      <c r="E55" s="326"/>
      <c r="F55" s="326"/>
      <c r="G55" s="39"/>
      <c r="H55" s="40"/>
      <c r="I55" s="113"/>
    </row>
    <row r="56" spans="1:9" ht="15.75" customHeight="1" x14ac:dyDescent="0.25">
      <c r="A56" s="20"/>
      <c r="B56" s="322" t="s">
        <v>34</v>
      </c>
      <c r="C56" s="323"/>
      <c r="D56" s="323"/>
      <c r="E56" s="323"/>
      <c r="F56" s="323"/>
      <c r="G56" s="28"/>
      <c r="H56" s="157">
        <f>H8</f>
        <v>0</v>
      </c>
      <c r="I56" s="156">
        <v>16</v>
      </c>
    </row>
    <row r="57" spans="1:9" ht="15.75" customHeight="1" x14ac:dyDescent="0.25">
      <c r="A57" s="20"/>
      <c r="B57" s="322" t="s">
        <v>45</v>
      </c>
      <c r="C57" s="323"/>
      <c r="D57" s="323"/>
      <c r="E57" s="323"/>
      <c r="F57" s="323"/>
      <c r="G57" s="28"/>
      <c r="H57" s="157">
        <f>H13</f>
        <v>0</v>
      </c>
      <c r="I57" s="156">
        <v>12</v>
      </c>
    </row>
    <row r="58" spans="1:9" ht="15.75" customHeight="1" x14ac:dyDescent="0.25">
      <c r="A58" s="20"/>
      <c r="B58" s="322" t="s">
        <v>53</v>
      </c>
      <c r="C58" s="323"/>
      <c r="D58" s="323"/>
      <c r="E58" s="323"/>
      <c r="F58" s="323"/>
      <c r="G58" s="28"/>
      <c r="H58" s="157">
        <f>H19</f>
        <v>0</v>
      </c>
      <c r="I58" s="156">
        <v>16</v>
      </c>
    </row>
    <row r="59" spans="1:9" ht="15.75" customHeight="1" x14ac:dyDescent="0.25">
      <c r="A59" s="20"/>
      <c r="B59" s="322" t="s">
        <v>62</v>
      </c>
      <c r="C59" s="323"/>
      <c r="D59" s="323"/>
      <c r="E59" s="323"/>
      <c r="F59" s="323"/>
      <c r="G59" s="28"/>
      <c r="H59" s="157">
        <f>H28</f>
        <v>0</v>
      </c>
      <c r="I59" s="156">
        <v>30</v>
      </c>
    </row>
    <row r="60" spans="1:9" ht="15.75" customHeight="1" x14ac:dyDescent="0.25">
      <c r="A60" s="20"/>
      <c r="B60" s="322" t="s">
        <v>76</v>
      </c>
      <c r="C60" s="323"/>
      <c r="D60" s="323"/>
      <c r="E60" s="323"/>
      <c r="F60" s="323"/>
      <c r="G60" s="28"/>
      <c r="H60" s="157">
        <f>H32</f>
        <v>0</v>
      </c>
      <c r="I60" s="156">
        <v>8</v>
      </c>
    </row>
    <row r="61" spans="1:9" ht="15.75" customHeight="1" x14ac:dyDescent="0.25">
      <c r="A61" s="20"/>
      <c r="B61" s="322" t="s">
        <v>80</v>
      </c>
      <c r="C61" s="323"/>
      <c r="D61" s="323"/>
      <c r="E61" s="323"/>
      <c r="F61" s="323"/>
      <c r="G61" s="28"/>
      <c r="H61" s="157">
        <f>H42</f>
        <v>0</v>
      </c>
      <c r="I61" s="156">
        <v>32</v>
      </c>
    </row>
    <row r="62" spans="1:9" ht="15.75" customHeight="1" x14ac:dyDescent="0.25">
      <c r="A62" s="20"/>
      <c r="B62" s="322" t="s">
        <v>295</v>
      </c>
      <c r="C62" s="323"/>
      <c r="D62" s="323"/>
      <c r="E62" s="323"/>
      <c r="F62" s="323"/>
      <c r="G62" s="28"/>
      <c r="H62" s="157">
        <f>H47</f>
        <v>0</v>
      </c>
      <c r="I62" s="156">
        <v>12</v>
      </c>
    </row>
    <row r="63" spans="1:9" ht="15.75" customHeight="1" x14ac:dyDescent="0.25">
      <c r="A63" s="20"/>
      <c r="B63" s="322" t="s">
        <v>105</v>
      </c>
      <c r="C63" s="323"/>
      <c r="D63" s="323"/>
      <c r="E63" s="323"/>
      <c r="F63" s="323"/>
      <c r="G63" s="28"/>
      <c r="H63" s="157">
        <f>H53</f>
        <v>0</v>
      </c>
      <c r="I63" s="156">
        <v>16</v>
      </c>
    </row>
    <row r="64" spans="1:9" ht="30" customHeight="1" x14ac:dyDescent="0.25">
      <c r="A64" s="20"/>
      <c r="B64" s="324" t="s">
        <v>197</v>
      </c>
      <c r="C64" s="325"/>
      <c r="D64" s="325"/>
      <c r="E64" s="325"/>
      <c r="F64" s="325"/>
      <c r="G64" s="41"/>
      <c r="H64" s="158">
        <f>SUM(H4:H7)+SUM(H10:H12)+SUM(H15:H18)+SUM(H21:H27)+SUM(H30:H31)+SUM(H34:H41)+SUM(H44:H46)+SUM(H49:H52)</f>
        <v>0</v>
      </c>
      <c r="I64" s="158" t="str">
        <f>"Note : " &amp; ROUND(H64/E65,2)</f>
        <v>Note : 0</v>
      </c>
    </row>
    <row r="65" spans="1:9" s="97" customFormat="1" ht="15.75" customHeight="1" x14ac:dyDescent="0.25">
      <c r="A65" s="90"/>
      <c r="B65" s="91" t="s">
        <v>33</v>
      </c>
      <c r="C65" s="155">
        <f>SUM(H56:H63)</f>
        <v>0</v>
      </c>
      <c r="D65" s="93" t="s">
        <v>111</v>
      </c>
      <c r="E65" s="92">
        <v>142</v>
      </c>
      <c r="F65" s="94"/>
      <c r="G65" s="95"/>
      <c r="H65" s="96"/>
      <c r="I65" s="114"/>
    </row>
  </sheetData>
  <sheetProtection password="9108" sheet="1" objects="1" scenarios="1"/>
  <dataConsolidate/>
  <mergeCells count="64">
    <mergeCell ref="I1:I2"/>
    <mergeCell ref="B5:F5"/>
    <mergeCell ref="B6:F6"/>
    <mergeCell ref="B7:F7"/>
    <mergeCell ref="B8:F8"/>
    <mergeCell ref="B1:F1"/>
    <mergeCell ref="B2:F2"/>
    <mergeCell ref="B3:F3"/>
    <mergeCell ref="B4:F4"/>
    <mergeCell ref="B13:F13"/>
    <mergeCell ref="B14:F14"/>
    <mergeCell ref="B15:F15"/>
    <mergeCell ref="B16:F16"/>
    <mergeCell ref="B9:F9"/>
    <mergeCell ref="B10:F10"/>
    <mergeCell ref="B11:F11"/>
    <mergeCell ref="B12:F12"/>
    <mergeCell ref="B21:F21"/>
    <mergeCell ref="B22:F22"/>
    <mergeCell ref="B23:F23"/>
    <mergeCell ref="B24:F24"/>
    <mergeCell ref="B17:F17"/>
    <mergeCell ref="B18:F18"/>
    <mergeCell ref="B19:F19"/>
    <mergeCell ref="B20:F20"/>
    <mergeCell ref="B29:F29"/>
    <mergeCell ref="B30:F30"/>
    <mergeCell ref="B31:F31"/>
    <mergeCell ref="B32:F32"/>
    <mergeCell ref="B25:F25"/>
    <mergeCell ref="B26:F26"/>
    <mergeCell ref="B27:F27"/>
    <mergeCell ref="B28:F28"/>
    <mergeCell ref="B37:F37"/>
    <mergeCell ref="B38:F38"/>
    <mergeCell ref="B39:F39"/>
    <mergeCell ref="B40:F40"/>
    <mergeCell ref="B33:F33"/>
    <mergeCell ref="B34:F34"/>
    <mergeCell ref="B35:F35"/>
    <mergeCell ref="B36:F36"/>
    <mergeCell ref="B45:F45"/>
    <mergeCell ref="B46:F46"/>
    <mergeCell ref="B47:F47"/>
    <mergeCell ref="B48:F48"/>
    <mergeCell ref="B41:F41"/>
    <mergeCell ref="B42:F42"/>
    <mergeCell ref="B43:F43"/>
    <mergeCell ref="B44:F44"/>
    <mergeCell ref="B53:F53"/>
    <mergeCell ref="B55:F55"/>
    <mergeCell ref="B56:F56"/>
    <mergeCell ref="B62:F62"/>
    <mergeCell ref="B49:F49"/>
    <mergeCell ref="B50:F50"/>
    <mergeCell ref="B51:F51"/>
    <mergeCell ref="B52:F52"/>
    <mergeCell ref="B63:F63"/>
    <mergeCell ref="B64:F64"/>
    <mergeCell ref="B57:F57"/>
    <mergeCell ref="B58:F58"/>
    <mergeCell ref="B59:F59"/>
    <mergeCell ref="B60:F60"/>
    <mergeCell ref="B61:F61"/>
  </mergeCells>
  <phoneticPr fontId="0" type="noConversion"/>
  <conditionalFormatting sqref="H56">
    <cfRule type="cellIs" dxfId="150" priority="55" operator="greaterThanOrEqual">
      <formula>8</formula>
    </cfRule>
    <cfRule type="cellIs" dxfId="149" priority="54" operator="lessThan">
      <formula>8</formula>
    </cfRule>
    <cfRule type="cellIs" dxfId="148" priority="37" operator="equal">
      <formula>0</formula>
    </cfRule>
  </conditionalFormatting>
  <conditionalFormatting sqref="H57">
    <cfRule type="cellIs" dxfId="147" priority="53" operator="greaterThanOrEqual">
      <formula>6</formula>
    </cfRule>
    <cfRule type="cellIs" dxfId="146" priority="52" operator="lessThan">
      <formula>6</formula>
    </cfRule>
    <cfRule type="cellIs" dxfId="145" priority="33" operator="equal">
      <formula>0</formula>
    </cfRule>
  </conditionalFormatting>
  <conditionalFormatting sqref="H58">
    <cfRule type="cellIs" dxfId="144" priority="51" operator="greaterThanOrEqual">
      <formula>8</formula>
    </cfRule>
    <cfRule type="cellIs" dxfId="143" priority="50" operator="lessThan">
      <formula>8</formula>
    </cfRule>
    <cfRule type="cellIs" dxfId="142" priority="29" operator="equal">
      <formula>0</formula>
    </cfRule>
  </conditionalFormatting>
  <conditionalFormatting sqref="H59">
    <cfRule type="cellIs" dxfId="141" priority="49" operator="greaterThanOrEqual">
      <formula>15</formula>
    </cfRule>
    <cfRule type="cellIs" dxfId="140" priority="48" operator="between">
      <formula>14</formula>
      <formula>5</formula>
    </cfRule>
    <cfRule type="cellIs" dxfId="139" priority="25" operator="lessThan">
      <formula>5</formula>
    </cfRule>
  </conditionalFormatting>
  <conditionalFormatting sqref="H60">
    <cfRule type="cellIs" dxfId="138" priority="47" operator="greaterThanOrEqual">
      <formula>4</formula>
    </cfRule>
    <cfRule type="cellIs" dxfId="137" priority="21" operator="equal">
      <formula>0</formula>
    </cfRule>
  </conditionalFormatting>
  <conditionalFormatting sqref="H61">
    <cfRule type="cellIs" dxfId="136" priority="45" operator="greaterThanOrEqual">
      <formula>16</formula>
    </cfRule>
    <cfRule type="cellIs" dxfId="135" priority="44" operator="between">
      <formula>15</formula>
      <formula>5</formula>
    </cfRule>
    <cfRule type="cellIs" dxfId="134" priority="15" operator="lessThanOrEqual">
      <formula>4</formula>
    </cfRule>
  </conditionalFormatting>
  <conditionalFormatting sqref="H62">
    <cfRule type="cellIs" dxfId="133" priority="43" operator="greaterThanOrEqual">
      <formula>6</formula>
    </cfRule>
    <cfRule type="cellIs" dxfId="132" priority="42" operator="lessThan">
      <formula>6</formula>
    </cfRule>
    <cfRule type="cellIs" dxfId="131" priority="11" operator="equal">
      <formula>0</formula>
    </cfRule>
  </conditionalFormatting>
  <conditionalFormatting sqref="H63">
    <cfRule type="cellIs" dxfId="130" priority="41" operator="greaterThanOrEqual">
      <formula>8</formula>
    </cfRule>
    <cfRule type="cellIs" dxfId="129" priority="40" operator="lessThan">
      <formula>8</formula>
    </cfRule>
    <cfRule type="cellIs" dxfId="128" priority="7" operator="equal">
      <formula>0</formula>
    </cfRule>
  </conditionalFormatting>
  <conditionalFormatting sqref="H8">
    <cfRule type="cellIs" dxfId="127" priority="38" operator="lessThan">
      <formula>8</formula>
    </cfRule>
    <cfRule type="cellIs" dxfId="126" priority="39" operator="greaterThanOrEqual">
      <formula>8</formula>
    </cfRule>
  </conditionalFormatting>
  <conditionalFormatting sqref="H8">
    <cfRule type="cellIs" dxfId="125" priority="34" operator="equal">
      <formula>0</formula>
    </cfRule>
    <cfRule type="cellIs" dxfId="124" priority="35" operator="lessThan">
      <formula>8</formula>
    </cfRule>
    <cfRule type="cellIs" dxfId="123" priority="36" operator="greaterThanOrEqual">
      <formula>8</formula>
    </cfRule>
  </conditionalFormatting>
  <conditionalFormatting sqref="H13">
    <cfRule type="cellIs" dxfId="122" priority="30" operator="equal">
      <formula>0</formula>
    </cfRule>
    <cfRule type="cellIs" dxfId="121" priority="31" operator="lessThan">
      <formula>6</formula>
    </cfRule>
    <cfRule type="cellIs" dxfId="120" priority="32" operator="greaterThanOrEqual">
      <formula>6</formula>
    </cfRule>
  </conditionalFormatting>
  <conditionalFormatting sqref="H19">
    <cfRule type="cellIs" dxfId="119" priority="26" operator="equal">
      <formula>0</formula>
    </cfRule>
    <cfRule type="cellIs" dxfId="118" priority="27" operator="lessThan">
      <formula>8</formula>
    </cfRule>
    <cfRule type="cellIs" dxfId="117" priority="28" operator="greaterThanOrEqual">
      <formula>8</formula>
    </cfRule>
  </conditionalFormatting>
  <conditionalFormatting sqref="H28">
    <cfRule type="cellIs" dxfId="116" priority="22" operator="lessThan">
      <formula>5</formula>
    </cfRule>
    <cfRule type="cellIs" dxfId="115" priority="23" operator="between">
      <formula>14</formula>
      <formula>5</formula>
    </cfRule>
    <cfRule type="cellIs" dxfId="114" priority="24" operator="greaterThanOrEqual">
      <formula>15</formula>
    </cfRule>
  </conditionalFormatting>
  <conditionalFormatting sqref="H32">
    <cfRule type="cellIs" dxfId="113" priority="18" operator="equal">
      <formula>0</formula>
    </cfRule>
    <cfRule type="cellIs" dxfId="112" priority="19" operator="lessThan">
      <formula>4</formula>
    </cfRule>
    <cfRule type="cellIs" dxfId="111" priority="20" operator="greaterThanOrEqual">
      <formula>4</formula>
    </cfRule>
  </conditionalFormatting>
  <conditionalFormatting sqref="H42">
    <cfRule type="cellIs" dxfId="110" priority="12" operator="lessThanOrEqual">
      <formula>4</formula>
    </cfRule>
    <cfRule type="cellIs" dxfId="109" priority="13" operator="between">
      <formula>15</formula>
      <formula>5</formula>
    </cfRule>
    <cfRule type="cellIs" dxfId="108" priority="14" operator="greaterThanOrEqual">
      <formula>16</formula>
    </cfRule>
  </conditionalFormatting>
  <conditionalFormatting sqref="H47">
    <cfRule type="cellIs" dxfId="107" priority="8" operator="equal">
      <formula>0</formula>
    </cfRule>
    <cfRule type="cellIs" dxfId="106" priority="9" operator="lessThan">
      <formula>6</formula>
    </cfRule>
    <cfRule type="cellIs" dxfId="105" priority="10" operator="greaterThanOrEqual">
      <formula>6</formula>
    </cfRule>
  </conditionalFormatting>
  <conditionalFormatting sqref="H53">
    <cfRule type="cellIs" dxfId="104" priority="4" operator="equal">
      <formula>0</formula>
    </cfRule>
    <cfRule type="cellIs" dxfId="103" priority="5" operator="lessThan">
      <formula>8</formula>
    </cfRule>
    <cfRule type="cellIs" dxfId="102" priority="6" operator="greaterThanOrEqual">
      <formula>8</formula>
    </cfRule>
  </conditionalFormatting>
  <conditionalFormatting sqref="H60">
    <cfRule type="cellIs" dxfId="101" priority="1" operator="equal">
      <formula>0</formula>
    </cfRule>
    <cfRule type="cellIs" dxfId="100" priority="2" operator="lessThan">
      <formula>4</formula>
    </cfRule>
    <cfRule type="cellIs" dxfId="99" priority="3" operator="greaterThanOrEqual">
      <formula>4</formula>
    </cfRule>
  </conditionalFormatting>
  <dataValidations count="6">
    <dataValidation type="list" allowBlank="1" showInputMessage="1" showErrorMessage="1" sqref="H4:H6 H12 H34:H35 H40:H41 H44:H45 H49:H52">
      <formula1>choix04</formula1>
    </dataValidation>
    <dataValidation type="list" allowBlank="1" showInputMessage="1" showErrorMessage="1" sqref="H7 H15:H16 H23 H27 H30:H31 H36:H39 H46">
      <formula1>choix024</formula1>
    </dataValidation>
    <dataValidation type="list" allowBlank="1" showInputMessage="1" showErrorMessage="1" sqref="H11 H21">
      <formula1>choix0234</formula1>
    </dataValidation>
    <dataValidation type="list" errorStyle="warning" allowBlank="1" showErrorMessage="1" sqref="H17:H18">
      <formula1>choix04</formula1>
    </dataValidation>
    <dataValidation type="list" allowBlank="1" showInputMessage="1" showErrorMessage="1" sqref="H24:H26">
      <formula1>Choix026</formula1>
    </dataValidation>
    <dataValidation type="list" allowBlank="1" showInputMessage="1" showErrorMessage="1" sqref="H10">
      <formula1>choix024</formula1>
    </dataValidation>
  </dataValidations>
  <printOptions horizontalCentered="1"/>
  <pageMargins left="0.39370078740157483" right="0.39370078740157483" top="0.98425196850393704" bottom="0.39370078740157483" header="0.31496062992125984" footer="0.31496062992125984"/>
  <pageSetup paperSize="9" scale="99" fitToHeight="0" orientation="landscape" r:id="rId1"/>
  <rowBreaks count="3" manualBreakCount="3">
    <brk id="19" max="16383" man="1"/>
    <brk id="42" max="16383" man="1"/>
    <brk id="64" max="16383" man="1"/>
  </rowBreaks>
  <ignoredErrors>
    <ignoredError sqref="H1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showGridLines="0" zoomScaleNormal="100" workbookViewId="0">
      <pane ySplit="2" topLeftCell="A3" activePane="bottomLeft" state="frozen"/>
      <selection pane="bottomLeft" activeCell="H4" sqref="H4"/>
    </sheetView>
  </sheetViews>
  <sheetFormatPr baseColWidth="10" defaultRowHeight="15" customHeight="1" x14ac:dyDescent="0.2"/>
  <cols>
    <col min="1" max="1" width="5.140625" style="23" customWidth="1"/>
    <col min="2" max="5" width="11.42578125" style="23"/>
    <col min="6" max="6" width="17.7109375" style="23" customWidth="1"/>
    <col min="7" max="7" width="13.28515625" style="23" hidden="1" customWidth="1"/>
    <col min="8" max="8" width="12.5703125" style="379" customWidth="1"/>
    <col min="9" max="9" width="65.42578125" style="23" customWidth="1"/>
    <col min="10" max="10" width="17" style="23" customWidth="1"/>
    <col min="11" max="11" width="17.28515625" style="23" customWidth="1"/>
    <col min="12" max="12" width="18" style="23" customWidth="1"/>
    <col min="13" max="13" width="45.42578125" style="23" customWidth="1"/>
    <col min="14" max="16384" width="11.42578125" style="23"/>
  </cols>
  <sheetData>
    <row r="1" spans="1:13" ht="80.099999999999994" customHeight="1" x14ac:dyDescent="0.25">
      <c r="A1" s="20"/>
      <c r="B1" s="324" t="s">
        <v>208</v>
      </c>
      <c r="C1" s="325"/>
      <c r="D1" s="325"/>
      <c r="E1" s="325"/>
      <c r="F1" s="325"/>
      <c r="G1" s="42"/>
      <c r="H1" s="42"/>
      <c r="I1" s="359" t="s">
        <v>164</v>
      </c>
      <c r="J1" s="43"/>
      <c r="K1" s="44"/>
      <c r="L1" s="44"/>
      <c r="M1" s="19"/>
    </row>
    <row r="2" spans="1:13" ht="15" customHeight="1" x14ac:dyDescent="0.25">
      <c r="A2" s="20"/>
      <c r="B2" s="354" t="s">
        <v>32</v>
      </c>
      <c r="C2" s="354"/>
      <c r="D2" s="354"/>
      <c r="E2" s="354"/>
      <c r="F2" s="354"/>
      <c r="G2" s="24"/>
      <c r="H2" s="45"/>
      <c r="I2" s="360"/>
      <c r="J2" s="46"/>
      <c r="K2" s="47"/>
      <c r="L2" s="47"/>
      <c r="M2" s="48"/>
    </row>
    <row r="3" spans="1:13" ht="20.25" customHeight="1" x14ac:dyDescent="0.25">
      <c r="A3" s="20"/>
      <c r="B3" s="361" t="s">
        <v>209</v>
      </c>
      <c r="C3" s="358"/>
      <c r="D3" s="358"/>
      <c r="E3" s="358"/>
      <c r="F3" s="358"/>
      <c r="G3" s="26"/>
      <c r="H3" s="126"/>
      <c r="I3" s="180"/>
      <c r="J3" s="136"/>
      <c r="K3" s="49"/>
      <c r="L3" s="49"/>
      <c r="M3" s="49"/>
    </row>
    <row r="4" spans="1:13" ht="17.25" customHeight="1" x14ac:dyDescent="0.25">
      <c r="A4" s="27" t="s">
        <v>113</v>
      </c>
      <c r="B4" s="327" t="s">
        <v>210</v>
      </c>
      <c r="C4" s="362"/>
      <c r="D4" s="362"/>
      <c r="E4" s="362"/>
      <c r="F4" s="362"/>
      <c r="G4" s="189">
        <v>1</v>
      </c>
      <c r="H4" s="177">
        <v>0</v>
      </c>
      <c r="I4" s="133" t="s">
        <v>97</v>
      </c>
      <c r="J4" s="115"/>
      <c r="K4" s="50"/>
      <c r="L4" s="50"/>
      <c r="M4" s="50"/>
    </row>
    <row r="5" spans="1:13" ht="20.25" customHeight="1" x14ac:dyDescent="0.25">
      <c r="A5" s="27" t="s">
        <v>22</v>
      </c>
      <c r="B5" s="336" t="s">
        <v>211</v>
      </c>
      <c r="C5" s="337"/>
      <c r="D5" s="337"/>
      <c r="E5" s="337"/>
      <c r="F5" s="337"/>
      <c r="G5" s="191">
        <v>1</v>
      </c>
      <c r="H5" s="178">
        <v>0</v>
      </c>
      <c r="I5" s="132" t="s">
        <v>97</v>
      </c>
      <c r="J5" s="115"/>
      <c r="K5" s="50"/>
      <c r="L5" s="50"/>
      <c r="M5" s="50"/>
    </row>
    <row r="6" spans="1:13" ht="15.75" x14ac:dyDescent="0.25">
      <c r="A6" s="20"/>
      <c r="B6" s="322" t="s">
        <v>300</v>
      </c>
      <c r="C6" s="323"/>
      <c r="D6" s="323"/>
      <c r="E6" s="323"/>
      <c r="F6" s="323"/>
      <c r="G6" s="51"/>
      <c r="H6" s="380">
        <f>SUM(H4:H5)</f>
        <v>0</v>
      </c>
      <c r="I6" s="156">
        <v>8</v>
      </c>
      <c r="J6" s="115"/>
      <c r="K6" s="50"/>
      <c r="L6" s="50"/>
      <c r="M6" s="50"/>
    </row>
    <row r="7" spans="1:13" ht="20.25" customHeight="1" x14ac:dyDescent="0.25">
      <c r="A7" s="20"/>
      <c r="B7" s="358" t="s">
        <v>114</v>
      </c>
      <c r="C7" s="358"/>
      <c r="D7" s="358"/>
      <c r="E7" s="358"/>
      <c r="F7" s="358"/>
      <c r="G7" s="52"/>
      <c r="H7" s="126"/>
      <c r="I7" s="181"/>
      <c r="J7" s="115"/>
      <c r="K7" s="50"/>
      <c r="L7" s="50"/>
      <c r="M7" s="50"/>
    </row>
    <row r="8" spans="1:13" ht="20.25" customHeight="1" x14ac:dyDescent="0.25">
      <c r="A8" s="27" t="s">
        <v>115</v>
      </c>
      <c r="B8" s="333" t="s">
        <v>260</v>
      </c>
      <c r="C8" s="346"/>
      <c r="D8" s="346"/>
      <c r="E8" s="346"/>
      <c r="F8" s="346"/>
      <c r="G8" s="189">
        <v>1</v>
      </c>
      <c r="H8" s="177">
        <v>0</v>
      </c>
      <c r="I8" s="133" t="s">
        <v>264</v>
      </c>
      <c r="J8" s="115"/>
      <c r="K8" s="50"/>
      <c r="L8" s="50"/>
      <c r="M8" s="50"/>
    </row>
    <row r="9" spans="1:13" ht="25.5" x14ac:dyDescent="0.25">
      <c r="A9" s="27" t="s">
        <v>116</v>
      </c>
      <c r="B9" s="336" t="s">
        <v>212</v>
      </c>
      <c r="C9" s="337"/>
      <c r="D9" s="337"/>
      <c r="E9" s="337"/>
      <c r="F9" s="337"/>
      <c r="G9" s="191">
        <v>1</v>
      </c>
      <c r="H9" s="178">
        <v>0</v>
      </c>
      <c r="I9" s="135" t="s">
        <v>283</v>
      </c>
      <c r="J9" s="115"/>
      <c r="K9" s="50"/>
      <c r="L9" s="50"/>
      <c r="M9" s="50"/>
    </row>
    <row r="10" spans="1:13" ht="20.25" customHeight="1" x14ac:dyDescent="0.25">
      <c r="A10" s="27" t="s">
        <v>117</v>
      </c>
      <c r="B10" s="333" t="s">
        <v>213</v>
      </c>
      <c r="C10" s="346"/>
      <c r="D10" s="346"/>
      <c r="E10" s="346"/>
      <c r="F10" s="346"/>
      <c r="G10" s="189">
        <v>1</v>
      </c>
      <c r="H10" s="177">
        <v>0</v>
      </c>
      <c r="I10" s="137" t="s">
        <v>282</v>
      </c>
      <c r="J10" s="115"/>
      <c r="K10" s="50"/>
      <c r="L10" s="50"/>
      <c r="M10" s="50"/>
    </row>
    <row r="11" spans="1:13" ht="20.25" customHeight="1" x14ac:dyDescent="0.25">
      <c r="A11" s="27" t="s">
        <v>118</v>
      </c>
      <c r="B11" s="336" t="s">
        <v>258</v>
      </c>
      <c r="C11" s="337"/>
      <c r="D11" s="337"/>
      <c r="E11" s="337"/>
      <c r="F11" s="337"/>
      <c r="G11" s="191">
        <v>1</v>
      </c>
      <c r="H11" s="178">
        <v>0</v>
      </c>
      <c r="I11" s="138" t="s">
        <v>290</v>
      </c>
      <c r="J11" s="115"/>
      <c r="K11" s="50"/>
      <c r="L11" s="50"/>
      <c r="M11" s="50"/>
    </row>
    <row r="12" spans="1:13" ht="20.25" customHeight="1" x14ac:dyDescent="0.25">
      <c r="A12" s="27" t="s">
        <v>119</v>
      </c>
      <c r="B12" s="333" t="s">
        <v>259</v>
      </c>
      <c r="C12" s="334"/>
      <c r="D12" s="334"/>
      <c r="E12" s="334"/>
      <c r="F12" s="334"/>
      <c r="G12" s="31">
        <v>1</v>
      </c>
      <c r="H12" s="179">
        <v>0</v>
      </c>
      <c r="I12" s="130" t="s">
        <v>265</v>
      </c>
      <c r="J12" s="115"/>
      <c r="K12" s="50"/>
      <c r="L12" s="50"/>
      <c r="M12" s="50"/>
    </row>
    <row r="13" spans="1:13" ht="15.75" x14ac:dyDescent="0.25">
      <c r="A13" s="20"/>
      <c r="B13" s="322" t="s">
        <v>114</v>
      </c>
      <c r="C13" s="323"/>
      <c r="D13" s="323"/>
      <c r="E13" s="323"/>
      <c r="F13" s="323"/>
      <c r="G13" s="51"/>
      <c r="H13" s="380">
        <f>SUM(H8:H12)</f>
        <v>0</v>
      </c>
      <c r="I13" s="156">
        <v>34</v>
      </c>
      <c r="J13" s="115"/>
      <c r="K13" s="50"/>
      <c r="L13" s="50"/>
      <c r="M13" s="50"/>
    </row>
    <row r="14" spans="1:13" ht="20.25" customHeight="1" x14ac:dyDescent="0.25">
      <c r="A14" s="20"/>
      <c r="B14" s="358" t="s">
        <v>120</v>
      </c>
      <c r="C14" s="358"/>
      <c r="D14" s="358"/>
      <c r="E14" s="358"/>
      <c r="F14" s="358"/>
      <c r="G14" s="26"/>
      <c r="H14" s="126"/>
      <c r="I14" s="181"/>
      <c r="J14" s="115"/>
      <c r="K14" s="50"/>
      <c r="L14" s="50"/>
      <c r="M14" s="50"/>
    </row>
    <row r="15" spans="1:13" s="75" customFormat="1" ht="20.25" customHeight="1" x14ac:dyDescent="0.25">
      <c r="A15" s="74" t="s">
        <v>121</v>
      </c>
      <c r="B15" s="333" t="s">
        <v>214</v>
      </c>
      <c r="C15" s="346"/>
      <c r="D15" s="346"/>
      <c r="E15" s="346"/>
      <c r="F15" s="346"/>
      <c r="G15" s="77">
        <v>1</v>
      </c>
      <c r="H15" s="177">
        <v>0</v>
      </c>
      <c r="I15" s="131" t="s">
        <v>122</v>
      </c>
      <c r="J15" s="128"/>
      <c r="K15" s="76"/>
      <c r="L15" s="76"/>
      <c r="M15" s="76"/>
    </row>
    <row r="16" spans="1:13" ht="20.25" customHeight="1" x14ac:dyDescent="0.25">
      <c r="A16" s="27" t="s">
        <v>123</v>
      </c>
      <c r="B16" s="336" t="s">
        <v>215</v>
      </c>
      <c r="C16" s="337"/>
      <c r="D16" s="337"/>
      <c r="E16" s="337"/>
      <c r="F16" s="337"/>
      <c r="G16" s="191">
        <v>1</v>
      </c>
      <c r="H16" s="178">
        <v>0</v>
      </c>
      <c r="I16" s="132" t="s">
        <v>97</v>
      </c>
      <c r="J16" s="115"/>
      <c r="K16" s="50"/>
      <c r="L16" s="50"/>
      <c r="M16" s="50"/>
    </row>
    <row r="17" spans="1:13" ht="20.25" customHeight="1" x14ac:dyDescent="0.25">
      <c r="A17" s="27" t="s">
        <v>124</v>
      </c>
      <c r="B17" s="333" t="s">
        <v>257</v>
      </c>
      <c r="C17" s="346"/>
      <c r="D17" s="346"/>
      <c r="E17" s="346"/>
      <c r="F17" s="346"/>
      <c r="G17" s="189">
        <v>1</v>
      </c>
      <c r="H17" s="177">
        <v>0</v>
      </c>
      <c r="I17" s="133" t="s">
        <v>97</v>
      </c>
      <c r="J17" s="115"/>
      <c r="K17" s="50"/>
      <c r="L17" s="50"/>
      <c r="M17" s="50"/>
    </row>
    <row r="18" spans="1:13" ht="20.25" customHeight="1" x14ac:dyDescent="0.25">
      <c r="A18" s="27" t="s">
        <v>125</v>
      </c>
      <c r="B18" s="336" t="s">
        <v>216</v>
      </c>
      <c r="C18" s="337"/>
      <c r="D18" s="337"/>
      <c r="E18" s="337"/>
      <c r="F18" s="337"/>
      <c r="G18" s="191">
        <v>1</v>
      </c>
      <c r="H18" s="178">
        <v>0</v>
      </c>
      <c r="I18" s="132" t="s">
        <v>97</v>
      </c>
      <c r="J18" s="115"/>
      <c r="K18" s="50"/>
      <c r="L18" s="50"/>
      <c r="M18" s="50"/>
    </row>
    <row r="19" spans="1:13" ht="15.75" x14ac:dyDescent="0.25">
      <c r="A19" s="20"/>
      <c r="B19" s="322" t="s">
        <v>299</v>
      </c>
      <c r="C19" s="323"/>
      <c r="D19" s="323"/>
      <c r="E19" s="323"/>
      <c r="F19" s="323"/>
      <c r="G19" s="51"/>
      <c r="H19" s="380">
        <f>SUM(H15:H18)</f>
        <v>0</v>
      </c>
      <c r="I19" s="156">
        <v>16</v>
      </c>
      <c r="J19" s="115"/>
      <c r="K19" s="50"/>
      <c r="L19" s="50"/>
      <c r="M19" s="50"/>
    </row>
    <row r="20" spans="1:13" ht="20.25" customHeight="1" x14ac:dyDescent="0.25">
      <c r="A20" s="20"/>
      <c r="B20" s="358" t="s">
        <v>126</v>
      </c>
      <c r="C20" s="358"/>
      <c r="D20" s="358"/>
      <c r="E20" s="358"/>
      <c r="F20" s="358"/>
      <c r="G20" s="52"/>
      <c r="H20" s="126"/>
      <c r="I20" s="182"/>
      <c r="J20" s="115"/>
      <c r="K20" s="50"/>
      <c r="L20" s="50"/>
      <c r="M20" s="50"/>
    </row>
    <row r="21" spans="1:13" ht="20.25" customHeight="1" x14ac:dyDescent="0.25">
      <c r="A21" s="27" t="s">
        <v>127</v>
      </c>
      <c r="B21" s="333" t="s">
        <v>217</v>
      </c>
      <c r="C21" s="334"/>
      <c r="D21" s="334"/>
      <c r="E21" s="334"/>
      <c r="F21" s="334"/>
      <c r="G21" s="31">
        <v>1</v>
      </c>
      <c r="H21" s="177">
        <v>0</v>
      </c>
      <c r="I21" s="134" t="s">
        <v>128</v>
      </c>
      <c r="J21" s="115"/>
      <c r="K21" s="50"/>
      <c r="L21" s="50"/>
      <c r="M21" s="50"/>
    </row>
    <row r="22" spans="1:13" ht="20.25" customHeight="1" x14ac:dyDescent="0.25">
      <c r="A22" s="27" t="s">
        <v>129</v>
      </c>
      <c r="B22" s="336" t="s">
        <v>218</v>
      </c>
      <c r="C22" s="337"/>
      <c r="D22" s="337"/>
      <c r="E22" s="337"/>
      <c r="F22" s="337"/>
      <c r="G22" s="191">
        <v>1</v>
      </c>
      <c r="H22" s="178">
        <v>0</v>
      </c>
      <c r="I22" s="135" t="s">
        <v>130</v>
      </c>
      <c r="J22" s="115"/>
      <c r="K22" s="50"/>
      <c r="L22" s="50"/>
      <c r="M22" s="50"/>
    </row>
    <row r="23" spans="1:13" ht="20.25" customHeight="1" x14ac:dyDescent="0.25">
      <c r="A23" s="27" t="s">
        <v>131</v>
      </c>
      <c r="B23" s="333" t="s">
        <v>219</v>
      </c>
      <c r="C23" s="346"/>
      <c r="D23" s="346"/>
      <c r="E23" s="346"/>
      <c r="F23" s="346"/>
      <c r="G23" s="189">
        <v>1</v>
      </c>
      <c r="H23" s="177">
        <v>0</v>
      </c>
      <c r="I23" s="133" t="s">
        <v>132</v>
      </c>
      <c r="J23" s="115"/>
      <c r="K23" s="50"/>
      <c r="L23" s="50"/>
      <c r="M23" s="50"/>
    </row>
    <row r="24" spans="1:13" ht="20.25" customHeight="1" x14ac:dyDescent="0.25">
      <c r="A24" s="27" t="s">
        <v>133</v>
      </c>
      <c r="B24" s="336" t="s">
        <v>220</v>
      </c>
      <c r="C24" s="337"/>
      <c r="D24" s="337"/>
      <c r="E24" s="337"/>
      <c r="F24" s="337"/>
      <c r="G24" s="191">
        <v>1</v>
      </c>
      <c r="H24" s="178">
        <v>0</v>
      </c>
      <c r="I24" s="132" t="s">
        <v>134</v>
      </c>
      <c r="J24" s="115"/>
      <c r="K24" s="50"/>
      <c r="L24" s="50"/>
      <c r="M24" s="50"/>
    </row>
    <row r="25" spans="1:13" ht="20.25" customHeight="1" x14ac:dyDescent="0.25">
      <c r="A25" s="27" t="s">
        <v>135</v>
      </c>
      <c r="B25" s="333" t="s">
        <v>221</v>
      </c>
      <c r="C25" s="346"/>
      <c r="D25" s="346"/>
      <c r="E25" s="346"/>
      <c r="F25" s="346"/>
      <c r="G25" s="189">
        <v>1</v>
      </c>
      <c r="H25" s="177">
        <v>0</v>
      </c>
      <c r="I25" s="133" t="s">
        <v>97</v>
      </c>
      <c r="J25" s="115"/>
      <c r="K25" s="50"/>
      <c r="L25" s="50"/>
      <c r="M25" s="50"/>
    </row>
    <row r="26" spans="1:13" ht="15.75" x14ac:dyDescent="0.25">
      <c r="A26" s="20"/>
      <c r="B26" s="322" t="s">
        <v>298</v>
      </c>
      <c r="C26" s="323"/>
      <c r="D26" s="323"/>
      <c r="E26" s="323"/>
      <c r="F26" s="323"/>
      <c r="G26" s="51"/>
      <c r="H26" s="380">
        <f>SUM(H21:H25)</f>
        <v>0</v>
      </c>
      <c r="I26" s="156">
        <v>32</v>
      </c>
      <c r="J26" s="115"/>
      <c r="K26" s="50"/>
      <c r="L26" s="50"/>
      <c r="M26" s="50"/>
    </row>
    <row r="27" spans="1:13" ht="20.25" customHeight="1" x14ac:dyDescent="0.25">
      <c r="A27" s="20"/>
      <c r="B27" s="358" t="s">
        <v>136</v>
      </c>
      <c r="C27" s="358"/>
      <c r="D27" s="358"/>
      <c r="E27" s="358"/>
      <c r="F27" s="358"/>
      <c r="G27" s="26"/>
      <c r="H27" s="126"/>
      <c r="I27" s="182"/>
      <c r="J27" s="115"/>
      <c r="K27" s="50"/>
      <c r="L27" s="50"/>
      <c r="M27" s="50"/>
    </row>
    <row r="28" spans="1:13" ht="20.25" customHeight="1" x14ac:dyDescent="0.25">
      <c r="A28" s="27" t="s">
        <v>137</v>
      </c>
      <c r="B28" s="333" t="s">
        <v>261</v>
      </c>
      <c r="C28" s="346"/>
      <c r="D28" s="346"/>
      <c r="E28" s="346"/>
      <c r="F28" s="346"/>
      <c r="G28" s="189">
        <v>1</v>
      </c>
      <c r="H28" s="177">
        <v>0</v>
      </c>
      <c r="I28" s="133" t="s">
        <v>138</v>
      </c>
      <c r="J28" s="115"/>
      <c r="K28" s="50"/>
      <c r="L28" s="50"/>
      <c r="M28" s="50"/>
    </row>
    <row r="29" spans="1:13" ht="34.5" customHeight="1" x14ac:dyDescent="0.25">
      <c r="A29" s="27" t="s">
        <v>139</v>
      </c>
      <c r="B29" s="329" t="s">
        <v>262</v>
      </c>
      <c r="C29" s="330"/>
      <c r="D29" s="330"/>
      <c r="E29" s="330"/>
      <c r="F29" s="330"/>
      <c r="G29" s="191">
        <v>1</v>
      </c>
      <c r="H29" s="178">
        <v>0</v>
      </c>
      <c r="I29" s="135" t="s">
        <v>263</v>
      </c>
      <c r="J29" s="115"/>
      <c r="K29" s="50"/>
      <c r="L29" s="50"/>
      <c r="M29" s="50"/>
    </row>
    <row r="30" spans="1:13" ht="15.75" x14ac:dyDescent="0.25">
      <c r="A30" s="20"/>
      <c r="B30" s="322" t="s">
        <v>136</v>
      </c>
      <c r="C30" s="323"/>
      <c r="D30" s="323"/>
      <c r="E30" s="323"/>
      <c r="F30" s="323"/>
      <c r="G30" s="51"/>
      <c r="H30" s="380">
        <f>SUM(H28:H29)</f>
        <v>0</v>
      </c>
      <c r="I30" s="156">
        <v>10</v>
      </c>
      <c r="J30" s="129"/>
      <c r="K30" s="19"/>
      <c r="L30" s="19"/>
      <c r="M30" s="19"/>
    </row>
    <row r="31" spans="1:13" ht="15.75" customHeight="1" x14ac:dyDescent="0.25">
      <c r="A31" s="19"/>
      <c r="B31" s="356"/>
      <c r="C31" s="356"/>
      <c r="D31" s="356"/>
      <c r="E31" s="356"/>
      <c r="F31" s="356"/>
      <c r="G31" s="53"/>
      <c r="H31" s="54"/>
      <c r="I31" s="55"/>
      <c r="J31" s="19"/>
      <c r="K31" s="19"/>
      <c r="L31" s="19"/>
      <c r="M31" s="19"/>
    </row>
    <row r="32" spans="1:13" ht="20.25" customHeight="1" x14ac:dyDescent="0.25">
      <c r="A32" s="56"/>
      <c r="B32" s="357" t="s">
        <v>140</v>
      </c>
      <c r="C32" s="357"/>
      <c r="D32" s="357"/>
      <c r="E32" s="357"/>
      <c r="F32" s="357"/>
      <c r="G32" s="57"/>
      <c r="H32" s="58"/>
      <c r="I32" s="117"/>
      <c r="J32" s="50"/>
      <c r="K32" s="50"/>
      <c r="L32" s="50"/>
      <c r="M32" s="50"/>
    </row>
    <row r="33" spans="1:13" ht="20.25" customHeight="1" x14ac:dyDescent="0.25">
      <c r="A33" s="20"/>
      <c r="B33" s="322" t="s">
        <v>297</v>
      </c>
      <c r="C33" s="323"/>
      <c r="D33" s="323"/>
      <c r="E33" s="323"/>
      <c r="F33" s="323"/>
      <c r="G33" s="51"/>
      <c r="H33" s="380">
        <f>H6</f>
        <v>0</v>
      </c>
      <c r="I33" s="156">
        <v>8</v>
      </c>
      <c r="J33" s="115"/>
      <c r="K33" s="50"/>
      <c r="L33" s="50"/>
      <c r="M33" s="50"/>
    </row>
    <row r="34" spans="1:13" ht="20.25" customHeight="1" x14ac:dyDescent="0.25">
      <c r="A34" s="20"/>
      <c r="B34" s="322" t="s">
        <v>114</v>
      </c>
      <c r="C34" s="323"/>
      <c r="D34" s="323"/>
      <c r="E34" s="323"/>
      <c r="F34" s="323"/>
      <c r="G34" s="51"/>
      <c r="H34" s="380">
        <f>H13</f>
        <v>0</v>
      </c>
      <c r="I34" s="156">
        <v>34</v>
      </c>
      <c r="J34" s="115"/>
      <c r="K34" s="50"/>
      <c r="L34" s="50"/>
      <c r="M34" s="50"/>
    </row>
    <row r="35" spans="1:13" ht="20.25" customHeight="1" x14ac:dyDescent="0.25">
      <c r="A35" s="20"/>
      <c r="B35" s="322" t="s">
        <v>120</v>
      </c>
      <c r="C35" s="323"/>
      <c r="D35" s="323"/>
      <c r="E35" s="323"/>
      <c r="F35" s="323"/>
      <c r="G35" s="51"/>
      <c r="H35" s="380">
        <f>H19</f>
        <v>0</v>
      </c>
      <c r="I35" s="156">
        <v>16</v>
      </c>
      <c r="J35" s="115"/>
      <c r="K35" s="50"/>
      <c r="L35" s="50"/>
      <c r="M35" s="50"/>
    </row>
    <row r="36" spans="1:13" ht="20.25" customHeight="1" x14ac:dyDescent="0.25">
      <c r="A36" s="20"/>
      <c r="B36" s="322" t="s">
        <v>296</v>
      </c>
      <c r="C36" s="323"/>
      <c r="D36" s="323"/>
      <c r="E36" s="323"/>
      <c r="F36" s="323"/>
      <c r="G36" s="51"/>
      <c r="H36" s="380">
        <f>H26</f>
        <v>0</v>
      </c>
      <c r="I36" s="156">
        <v>32</v>
      </c>
      <c r="J36" s="115"/>
      <c r="K36" s="50"/>
      <c r="L36" s="50"/>
      <c r="M36" s="50"/>
    </row>
    <row r="37" spans="1:13" ht="20.25" customHeight="1" x14ac:dyDescent="0.25">
      <c r="A37" s="20"/>
      <c r="B37" s="322" t="s">
        <v>136</v>
      </c>
      <c r="C37" s="323"/>
      <c r="D37" s="323"/>
      <c r="E37" s="323"/>
      <c r="F37" s="323"/>
      <c r="G37" s="51"/>
      <c r="H37" s="380">
        <f>H30</f>
        <v>0</v>
      </c>
      <c r="I37" s="156">
        <v>10</v>
      </c>
      <c r="J37" s="116"/>
      <c r="K37" s="19"/>
      <c r="L37" s="19"/>
      <c r="M37" s="19"/>
    </row>
    <row r="38" spans="1:13" ht="30" customHeight="1" x14ac:dyDescent="0.25">
      <c r="A38" s="20"/>
      <c r="B38" s="325" t="s">
        <v>112</v>
      </c>
      <c r="C38" s="325"/>
      <c r="D38" s="325"/>
      <c r="E38" s="325"/>
      <c r="F38" s="325"/>
      <c r="G38" s="51"/>
      <c r="H38" s="158">
        <f>SUM(H4:H5)+SUM(H8:H12)+SUM(H15:H18)+SUM(H21:H25)+SUM(H28:H29)</f>
        <v>0</v>
      </c>
      <c r="I38" s="158" t="str">
        <f>"Note : " &amp; ROUND(H38/E39,2)</f>
        <v>Note : 0</v>
      </c>
      <c r="J38" s="116"/>
      <c r="K38" s="19"/>
      <c r="L38" s="19"/>
      <c r="M38" s="19"/>
    </row>
    <row r="39" spans="1:13" s="97" customFormat="1" ht="16.5" customHeight="1" x14ac:dyDescent="0.25">
      <c r="A39" s="98"/>
      <c r="B39" s="99" t="s">
        <v>33</v>
      </c>
      <c r="C39" s="100">
        <f>SUM(H33:H37)</f>
        <v>0</v>
      </c>
      <c r="D39" s="101" t="s">
        <v>141</v>
      </c>
      <c r="E39" s="102">
        <v>100</v>
      </c>
      <c r="F39" s="103"/>
      <c r="G39" s="104"/>
      <c r="H39" s="105"/>
      <c r="I39" s="118"/>
      <c r="J39" s="106"/>
      <c r="K39" s="106"/>
      <c r="L39" s="106"/>
      <c r="M39" s="106"/>
    </row>
  </sheetData>
  <sheetProtection algorithmName="SHA-512" hashValue="upOMq9yToVPSr9uFwN6LyKleKsdPw1sjZ1yY0g1aPHUpxXTWtpMgS7O15eUlK7fwPZwUX59nNH+BQNWQcSMhag==" saltValue="By/fJ5hgzXrYNwzL6ipNbw==" spinCount="100000" sheet="1" objects="1" scenarios="1"/>
  <mergeCells count="39">
    <mergeCell ref="I1:I2"/>
    <mergeCell ref="B2:F2"/>
    <mergeCell ref="B3:F3"/>
    <mergeCell ref="B12:F12"/>
    <mergeCell ref="B13:F13"/>
    <mergeCell ref="B4:F4"/>
    <mergeCell ref="B5:F5"/>
    <mergeCell ref="B6:F6"/>
    <mergeCell ref="B7:F7"/>
    <mergeCell ref="B1:F1"/>
    <mergeCell ref="B14:F14"/>
    <mergeCell ref="B15:F15"/>
    <mergeCell ref="B8:F8"/>
    <mergeCell ref="B9:F9"/>
    <mergeCell ref="B10:F10"/>
    <mergeCell ref="B11:F11"/>
    <mergeCell ref="B20:F20"/>
    <mergeCell ref="B21:F21"/>
    <mergeCell ref="B22:F22"/>
    <mergeCell ref="B23:F23"/>
    <mergeCell ref="B16:F16"/>
    <mergeCell ref="B17:F17"/>
    <mergeCell ref="B18:F18"/>
    <mergeCell ref="B19:F19"/>
    <mergeCell ref="B28:F28"/>
    <mergeCell ref="B29:F29"/>
    <mergeCell ref="B35:F35"/>
    <mergeCell ref="B36:F36"/>
    <mergeCell ref="B24:F24"/>
    <mergeCell ref="B25:F25"/>
    <mergeCell ref="B26:F26"/>
    <mergeCell ref="B27:F27"/>
    <mergeCell ref="B37:F37"/>
    <mergeCell ref="B38:F38"/>
    <mergeCell ref="B30:F30"/>
    <mergeCell ref="B31:F31"/>
    <mergeCell ref="B32:F32"/>
    <mergeCell ref="B33:F33"/>
    <mergeCell ref="B34:F34"/>
  </mergeCells>
  <phoneticPr fontId="0" type="noConversion"/>
  <conditionalFormatting sqref="H33">
    <cfRule type="cellIs" dxfId="98" priority="39" operator="greaterThanOrEqual">
      <formula>4</formula>
    </cfRule>
    <cfRule type="cellIs" dxfId="97" priority="38" operator="lessThan">
      <formula>4</formula>
    </cfRule>
    <cfRule type="cellIs" dxfId="96" priority="29" operator="equal">
      <formula>0</formula>
    </cfRule>
  </conditionalFormatting>
  <conditionalFormatting sqref="H34">
    <cfRule type="cellIs" dxfId="95" priority="37" operator="greaterThanOrEqual">
      <formula>17</formula>
    </cfRule>
    <cfRule type="cellIs" dxfId="94" priority="36" operator="between">
      <formula>17</formula>
      <formula>5</formula>
    </cfRule>
    <cfRule type="cellIs" dxfId="93" priority="25" operator="lessThan">
      <formula>5</formula>
    </cfRule>
  </conditionalFormatting>
  <conditionalFormatting sqref="H35">
    <cfRule type="cellIs" dxfId="92" priority="35" operator="greaterThanOrEqual">
      <formula>8</formula>
    </cfRule>
    <cfRule type="cellIs" dxfId="91" priority="34" operator="lessThan">
      <formula>8</formula>
    </cfRule>
    <cfRule type="cellIs" dxfId="90" priority="21" operator="equal">
      <formula>0</formula>
    </cfRule>
  </conditionalFormatting>
  <conditionalFormatting sqref="H36">
    <cfRule type="cellIs" dxfId="89" priority="33" operator="greaterThanOrEqual">
      <formula>16</formula>
    </cfRule>
    <cfRule type="cellIs" dxfId="88" priority="32" operator="between">
      <formula>15</formula>
      <formula>5</formula>
    </cfRule>
    <cfRule type="cellIs" dxfId="87" priority="17" operator="lessThan">
      <formula>5</formula>
    </cfRule>
  </conditionalFormatting>
  <conditionalFormatting sqref="H37">
    <cfRule type="cellIs" dxfId="86" priority="30" operator="greaterThanOrEqual">
      <formula>5</formula>
    </cfRule>
    <cfRule type="cellIs" dxfId="85" priority="31" operator="lessThan">
      <formula>5</formula>
    </cfRule>
    <cfRule type="cellIs" dxfId="84" priority="13" operator="equal">
      <formula>0</formula>
    </cfRule>
  </conditionalFormatting>
  <conditionalFormatting sqref="H13">
    <cfRule type="cellIs" dxfId="80" priority="22" operator="lessThan">
      <formula>5</formula>
    </cfRule>
    <cfRule type="cellIs" dxfId="79" priority="23" operator="between">
      <formula>17</formula>
      <formula>5</formula>
    </cfRule>
    <cfRule type="cellIs" dxfId="78" priority="24" operator="greaterThanOrEqual">
      <formula>17</formula>
    </cfRule>
  </conditionalFormatting>
  <conditionalFormatting sqref="H19">
    <cfRule type="cellIs" dxfId="77" priority="18" operator="equal">
      <formula>0</formula>
    </cfRule>
    <cfRule type="cellIs" dxfId="76" priority="19" operator="lessThan">
      <formula>8</formula>
    </cfRule>
    <cfRule type="cellIs" dxfId="75" priority="20" operator="greaterThanOrEqual">
      <formula>8</formula>
    </cfRule>
  </conditionalFormatting>
  <conditionalFormatting sqref="H26">
    <cfRule type="cellIs" dxfId="74" priority="14" operator="lessThan">
      <formula>5</formula>
    </cfRule>
    <cfRule type="cellIs" dxfId="73" priority="15" operator="between">
      <formula>15</formula>
      <formula>5</formula>
    </cfRule>
    <cfRule type="cellIs" dxfId="72" priority="16" operator="greaterThanOrEqual">
      <formula>16</formula>
    </cfRule>
  </conditionalFormatting>
  <conditionalFormatting sqref="H30">
    <cfRule type="cellIs" dxfId="71" priority="10" operator="equal">
      <formula>0</formula>
    </cfRule>
    <cfRule type="cellIs" dxfId="70" priority="11" operator="greaterThanOrEqual">
      <formula>5</formula>
    </cfRule>
    <cfRule type="cellIs" dxfId="69" priority="12" operator="lessThan">
      <formula>5</formula>
    </cfRule>
  </conditionalFormatting>
  <conditionalFormatting sqref="H33">
    <cfRule type="cellIs" dxfId="68" priority="4" operator="equal">
      <formula>0</formula>
    </cfRule>
    <cfRule type="cellIs" dxfId="67" priority="5" operator="equal">
      <formula>4</formula>
    </cfRule>
    <cfRule type="cellIs" dxfId="66" priority="6" operator="greaterThan">
      <formula>4</formula>
    </cfRule>
  </conditionalFormatting>
  <conditionalFormatting sqref="H6">
    <cfRule type="cellIs" dxfId="2" priority="1" operator="lessThan">
      <formula>5</formula>
    </cfRule>
    <cfRule type="cellIs" dxfId="1" priority="2" operator="between">
      <formula>17</formula>
      <formula>5</formula>
    </cfRule>
    <cfRule type="cellIs" dxfId="0" priority="3" operator="greaterThanOrEqual">
      <formula>17</formula>
    </cfRule>
  </conditionalFormatting>
  <dataValidations count="8">
    <dataValidation type="list" allowBlank="1" showInputMessage="1" showErrorMessage="1" sqref="H4:H5 H8 H15:H18 H25">
      <formula1>choix04</formula1>
    </dataValidation>
    <dataValidation type="list" allowBlank="1" showInputMessage="1" showErrorMessage="1" sqref="H9">
      <formula1>choix010</formula1>
    </dataValidation>
    <dataValidation type="list" allowBlank="1" showInputMessage="1" showErrorMessage="1" sqref="H10 H29">
      <formula1>choix024</formula1>
    </dataValidation>
    <dataValidation type="list" allowBlank="1" showInputMessage="1" showErrorMessage="1" sqref="H11:H12">
      <formula1>choix028</formula1>
    </dataValidation>
    <dataValidation type="list" allowBlank="1" showInputMessage="1" showErrorMessage="1" sqref="H21">
      <formula1>choix0468</formula1>
    </dataValidation>
    <dataValidation type="list" allowBlank="1" showInputMessage="1" showErrorMessage="1" sqref="H22">
      <formula1>choix038</formula1>
    </dataValidation>
    <dataValidation type="list" allowBlank="1" showInputMessage="1" showErrorMessage="1" sqref="H23:H24">
      <formula1>choix023456</formula1>
    </dataValidation>
    <dataValidation type="list" allowBlank="1" showInputMessage="1" showErrorMessage="1" sqref="H28">
      <formula1>choix0236</formula1>
    </dataValidation>
  </dataValidations>
  <printOptions horizontalCentered="1"/>
  <pageMargins left="0.39370078740157483" right="0.39370078740157483" top="0.98425196850393704" bottom="0.39370078740157483" header="0.31496062992125984" footer="0.31496062992125984"/>
  <pageSetup paperSize="9" fitToHeight="0" orientation="landscape" r:id="rId1"/>
  <rowBreaks count="1" manualBreakCount="1">
    <brk id="19"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showGridLines="0" zoomScaleNormal="100" workbookViewId="0">
      <pane ySplit="2" topLeftCell="A3" activePane="bottomLeft" state="frozen"/>
      <selection pane="bottomLeft" activeCell="H4" sqref="H4"/>
    </sheetView>
  </sheetViews>
  <sheetFormatPr baseColWidth="10" defaultRowHeight="15" customHeight="1" x14ac:dyDescent="0.2"/>
  <cols>
    <col min="1" max="1" width="4.85546875" style="23" customWidth="1"/>
    <col min="2" max="6" width="11.85546875" style="23" customWidth="1"/>
    <col min="7" max="7" width="145.85546875" style="23" hidden="1" customWidth="1"/>
    <col min="8" max="8" width="10.7109375" style="23" customWidth="1"/>
    <col min="9" max="9" width="75.42578125" style="23" customWidth="1"/>
    <col min="10" max="16384" width="11.42578125" style="23"/>
  </cols>
  <sheetData>
    <row r="1" spans="1:9" ht="80.099999999999994" customHeight="1" x14ac:dyDescent="0.25">
      <c r="A1" s="59"/>
      <c r="B1" s="367" t="s">
        <v>225</v>
      </c>
      <c r="C1" s="367"/>
      <c r="D1" s="367"/>
      <c r="E1" s="367"/>
      <c r="F1" s="367"/>
      <c r="G1" s="60"/>
      <c r="H1" s="108"/>
      <c r="I1" s="350" t="s">
        <v>224</v>
      </c>
    </row>
    <row r="2" spans="1:9" ht="15" customHeight="1" x14ac:dyDescent="0.25">
      <c r="A2" s="20"/>
      <c r="B2" s="354" t="s">
        <v>32</v>
      </c>
      <c r="C2" s="354"/>
      <c r="D2" s="354"/>
      <c r="E2" s="354"/>
      <c r="F2" s="354"/>
      <c r="G2" s="61"/>
      <c r="H2" s="111"/>
      <c r="I2" s="363"/>
    </row>
    <row r="3" spans="1:9" ht="15.75" customHeight="1" x14ac:dyDescent="0.25">
      <c r="A3" s="20"/>
      <c r="B3" s="358" t="s">
        <v>143</v>
      </c>
      <c r="C3" s="358"/>
      <c r="D3" s="358"/>
      <c r="E3" s="358"/>
      <c r="F3" s="358"/>
      <c r="G3" s="29"/>
      <c r="H3" s="34"/>
      <c r="I3" s="39"/>
    </row>
    <row r="4" spans="1:9" ht="18.75" customHeight="1" x14ac:dyDescent="0.25">
      <c r="A4" s="62"/>
      <c r="B4" s="366" t="s">
        <v>226</v>
      </c>
      <c r="C4" s="346"/>
      <c r="D4" s="346"/>
      <c r="E4" s="346"/>
      <c r="F4" s="346"/>
      <c r="G4" s="189">
        <v>1</v>
      </c>
      <c r="H4" s="127">
        <v>0</v>
      </c>
      <c r="I4" s="145" t="s">
        <v>266</v>
      </c>
    </row>
    <row r="5" spans="1:9" ht="18.75" customHeight="1" x14ac:dyDescent="0.25">
      <c r="A5" s="20"/>
      <c r="B5" s="336" t="s">
        <v>227</v>
      </c>
      <c r="C5" s="337"/>
      <c r="D5" s="337"/>
      <c r="E5" s="337"/>
      <c r="F5" s="337"/>
      <c r="G5" s="188">
        <v>1</v>
      </c>
      <c r="H5" s="122">
        <v>0</v>
      </c>
      <c r="I5" s="146" t="s">
        <v>267</v>
      </c>
    </row>
    <row r="6" spans="1:9" ht="18.75" customHeight="1" x14ac:dyDescent="0.25">
      <c r="A6" s="62"/>
      <c r="B6" s="366" t="s">
        <v>228</v>
      </c>
      <c r="C6" s="346"/>
      <c r="D6" s="346"/>
      <c r="E6" s="346"/>
      <c r="F6" s="346"/>
      <c r="G6" s="189"/>
      <c r="H6" s="127">
        <v>0</v>
      </c>
      <c r="I6" s="145" t="s">
        <v>268</v>
      </c>
    </row>
    <row r="7" spans="1:9" ht="18.75" customHeight="1" x14ac:dyDescent="0.25">
      <c r="A7" s="20"/>
      <c r="B7" s="336" t="s">
        <v>229</v>
      </c>
      <c r="C7" s="337"/>
      <c r="D7" s="337"/>
      <c r="E7" s="337"/>
      <c r="F7" s="337"/>
      <c r="G7" s="188"/>
      <c r="H7" s="122">
        <v>0</v>
      </c>
      <c r="I7" s="146" t="s">
        <v>267</v>
      </c>
    </row>
    <row r="8" spans="1:9" ht="15.75" customHeight="1" x14ac:dyDescent="0.25">
      <c r="A8" s="62"/>
      <c r="B8" s="366" t="s">
        <v>230</v>
      </c>
      <c r="C8" s="346"/>
      <c r="D8" s="346"/>
      <c r="E8" s="346"/>
      <c r="F8" s="346"/>
      <c r="G8" s="189">
        <v>1</v>
      </c>
      <c r="H8" s="127">
        <v>0</v>
      </c>
      <c r="I8" s="145" t="s">
        <v>269</v>
      </c>
    </row>
    <row r="9" spans="1:9" ht="15.75" x14ac:dyDescent="0.25">
      <c r="A9" s="56"/>
      <c r="B9" s="322" t="s">
        <v>143</v>
      </c>
      <c r="C9" s="323"/>
      <c r="D9" s="323"/>
      <c r="E9" s="323"/>
      <c r="F9" s="323"/>
      <c r="G9" s="63"/>
      <c r="H9" s="380">
        <f>SUM(H4:H8)</f>
        <v>0</v>
      </c>
      <c r="I9" s="156">
        <v>20</v>
      </c>
    </row>
    <row r="10" spans="1:9" ht="16.5" customHeight="1" x14ac:dyDescent="0.25">
      <c r="A10" s="20"/>
      <c r="B10" s="358" t="s">
        <v>144</v>
      </c>
      <c r="C10" s="358"/>
      <c r="D10" s="358"/>
      <c r="E10" s="358"/>
      <c r="F10" s="358"/>
      <c r="G10" s="188"/>
      <c r="H10" s="139"/>
      <c r="I10" s="183"/>
    </row>
    <row r="11" spans="1:9" ht="15.75" customHeight="1" x14ac:dyDescent="0.25">
      <c r="A11" s="64"/>
      <c r="B11" s="366" t="s">
        <v>231</v>
      </c>
      <c r="C11" s="346"/>
      <c r="D11" s="346"/>
      <c r="E11" s="346"/>
      <c r="F11" s="346"/>
      <c r="G11" s="189"/>
      <c r="H11" s="127">
        <v>0</v>
      </c>
      <c r="I11" s="145" t="s">
        <v>233</v>
      </c>
    </row>
    <row r="12" spans="1:9" ht="15.75" customHeight="1" x14ac:dyDescent="0.25">
      <c r="A12" s="20"/>
      <c r="B12" s="336" t="s">
        <v>232</v>
      </c>
      <c r="C12" s="337"/>
      <c r="D12" s="337"/>
      <c r="E12" s="337"/>
      <c r="F12" s="337"/>
      <c r="G12" s="188"/>
      <c r="H12" s="122">
        <v>0</v>
      </c>
      <c r="I12" s="147" t="s">
        <v>233</v>
      </c>
    </row>
    <row r="13" spans="1:9" ht="15.75" x14ac:dyDescent="0.25">
      <c r="A13" s="56"/>
      <c r="B13" s="322" t="s">
        <v>306</v>
      </c>
      <c r="C13" s="323"/>
      <c r="D13" s="323"/>
      <c r="E13" s="323"/>
      <c r="F13" s="323"/>
      <c r="G13" s="63"/>
      <c r="H13" s="380">
        <f>SUM(H11:H12)</f>
        <v>0</v>
      </c>
      <c r="I13" s="156">
        <v>8</v>
      </c>
    </row>
    <row r="14" spans="1:9" ht="15.75" customHeight="1" x14ac:dyDescent="0.25">
      <c r="A14" s="20"/>
      <c r="B14" s="358" t="s">
        <v>145</v>
      </c>
      <c r="C14" s="358"/>
      <c r="D14" s="358"/>
      <c r="E14" s="358"/>
      <c r="F14" s="358"/>
      <c r="G14" s="65"/>
      <c r="H14" s="140"/>
      <c r="I14" s="184"/>
    </row>
    <row r="15" spans="1:9" ht="16.5" customHeight="1" x14ac:dyDescent="0.25">
      <c r="A15" s="64"/>
      <c r="B15" s="366" t="s">
        <v>234</v>
      </c>
      <c r="C15" s="346"/>
      <c r="D15" s="346"/>
      <c r="E15" s="346"/>
      <c r="F15" s="346"/>
      <c r="G15" s="189"/>
      <c r="H15" s="127">
        <v>0</v>
      </c>
      <c r="I15" s="148" t="s">
        <v>146</v>
      </c>
    </row>
    <row r="16" spans="1:9" ht="16.5" customHeight="1" x14ac:dyDescent="0.25">
      <c r="A16" s="20"/>
      <c r="B16" s="336" t="s">
        <v>235</v>
      </c>
      <c r="C16" s="337"/>
      <c r="D16" s="337"/>
      <c r="E16" s="337"/>
      <c r="F16" s="337"/>
      <c r="G16" s="188">
        <v>1</v>
      </c>
      <c r="H16" s="122">
        <v>0</v>
      </c>
      <c r="I16" s="149" t="s">
        <v>147</v>
      </c>
    </row>
    <row r="17" spans="1:9" ht="15.75" customHeight="1" x14ac:dyDescent="0.25">
      <c r="A17" s="64"/>
      <c r="B17" s="366" t="s">
        <v>236</v>
      </c>
      <c r="C17" s="346"/>
      <c r="D17" s="346"/>
      <c r="E17" s="346"/>
      <c r="F17" s="346"/>
      <c r="G17" s="189">
        <v>1</v>
      </c>
      <c r="H17" s="127">
        <v>0</v>
      </c>
      <c r="I17" s="145" t="s">
        <v>237</v>
      </c>
    </row>
    <row r="18" spans="1:9" ht="24" customHeight="1" x14ac:dyDescent="0.25">
      <c r="A18" s="20"/>
      <c r="B18" s="368" t="s">
        <v>243</v>
      </c>
      <c r="C18" s="368"/>
      <c r="D18" s="368"/>
      <c r="E18" s="368"/>
      <c r="F18" s="368"/>
      <c r="G18" s="188"/>
      <c r="H18" s="122">
        <v>0</v>
      </c>
      <c r="I18" s="146" t="s">
        <v>97</v>
      </c>
    </row>
    <row r="19" spans="1:9" ht="23.25" customHeight="1" x14ac:dyDescent="0.25">
      <c r="A19" s="64"/>
      <c r="B19" s="369" t="s">
        <v>270</v>
      </c>
      <c r="C19" s="362"/>
      <c r="D19" s="362"/>
      <c r="E19" s="362"/>
      <c r="F19" s="362"/>
      <c r="G19" s="189">
        <v>1</v>
      </c>
      <c r="H19" s="127">
        <v>0</v>
      </c>
      <c r="I19" s="145" t="s">
        <v>97</v>
      </c>
    </row>
    <row r="20" spans="1:9" ht="16.5" customHeight="1" x14ac:dyDescent="0.25">
      <c r="A20" s="56"/>
      <c r="B20" s="322" t="s">
        <v>303</v>
      </c>
      <c r="C20" s="323"/>
      <c r="D20" s="323"/>
      <c r="E20" s="323"/>
      <c r="F20" s="323"/>
      <c r="G20" s="63"/>
      <c r="H20" s="380">
        <f>SUM(H15:H19)</f>
        <v>0</v>
      </c>
      <c r="I20" s="156">
        <v>32</v>
      </c>
    </row>
    <row r="21" spans="1:9" ht="16.5" customHeight="1" x14ac:dyDescent="0.25">
      <c r="A21" s="20"/>
      <c r="B21" s="361" t="s">
        <v>272</v>
      </c>
      <c r="C21" s="358"/>
      <c r="D21" s="358"/>
      <c r="E21" s="358"/>
      <c r="F21" s="358"/>
      <c r="G21" s="29"/>
      <c r="H21" s="141"/>
      <c r="I21" s="185"/>
    </row>
    <row r="22" spans="1:9" ht="15.75" customHeight="1" x14ac:dyDescent="0.25">
      <c r="A22" s="20"/>
      <c r="B22" s="364" t="s">
        <v>271</v>
      </c>
      <c r="C22" s="365"/>
      <c r="D22" s="365"/>
      <c r="E22" s="365"/>
      <c r="F22" s="365"/>
      <c r="G22" s="188">
        <v>1</v>
      </c>
      <c r="H22" s="142">
        <v>0</v>
      </c>
      <c r="I22" s="66" t="s">
        <v>238</v>
      </c>
    </row>
    <row r="23" spans="1:9" ht="18.75" customHeight="1" x14ac:dyDescent="0.25">
      <c r="A23" s="62"/>
      <c r="B23" s="370" t="s">
        <v>273</v>
      </c>
      <c r="C23" s="371"/>
      <c r="D23" s="371"/>
      <c r="E23" s="371"/>
      <c r="F23" s="371"/>
      <c r="G23" s="189">
        <v>1</v>
      </c>
      <c r="H23" s="127">
        <v>0</v>
      </c>
      <c r="I23" s="150" t="s">
        <v>239</v>
      </c>
    </row>
    <row r="24" spans="1:9" ht="18.75" customHeight="1" x14ac:dyDescent="0.25">
      <c r="A24" s="20"/>
      <c r="B24" s="364" t="s">
        <v>274</v>
      </c>
      <c r="C24" s="365"/>
      <c r="D24" s="365"/>
      <c r="E24" s="365"/>
      <c r="F24" s="365"/>
      <c r="G24" s="188"/>
      <c r="H24" s="122">
        <v>0</v>
      </c>
      <c r="I24" s="151" t="s">
        <v>240</v>
      </c>
    </row>
    <row r="25" spans="1:9" ht="16.5" customHeight="1" x14ac:dyDescent="0.25">
      <c r="A25" s="56"/>
      <c r="B25" s="322" t="s">
        <v>302</v>
      </c>
      <c r="C25" s="323"/>
      <c r="D25" s="323"/>
      <c r="E25" s="323"/>
      <c r="F25" s="323"/>
      <c r="G25" s="63"/>
      <c r="H25" s="380">
        <f>SUM(H22:H24)</f>
        <v>0</v>
      </c>
      <c r="I25" s="156">
        <v>16</v>
      </c>
    </row>
    <row r="26" spans="1:9" ht="16.5" customHeight="1" x14ac:dyDescent="0.25">
      <c r="A26" s="20"/>
      <c r="B26" s="358" t="s">
        <v>248</v>
      </c>
      <c r="C26" s="358"/>
      <c r="D26" s="358"/>
      <c r="E26" s="358"/>
      <c r="F26" s="358"/>
      <c r="G26" s="65"/>
      <c r="H26" s="139"/>
      <c r="I26" s="186"/>
    </row>
    <row r="27" spans="1:9" ht="27.75" customHeight="1" x14ac:dyDescent="0.25">
      <c r="A27" s="20"/>
      <c r="B27" s="329" t="s">
        <v>244</v>
      </c>
      <c r="C27" s="330"/>
      <c r="D27" s="330"/>
      <c r="E27" s="330"/>
      <c r="F27" s="330"/>
      <c r="G27" s="67"/>
      <c r="H27" s="143">
        <v>0</v>
      </c>
      <c r="I27" s="152" t="s">
        <v>242</v>
      </c>
    </row>
    <row r="28" spans="1:9" ht="27.75" customHeight="1" x14ac:dyDescent="0.25">
      <c r="A28" s="62"/>
      <c r="B28" s="369" t="s">
        <v>247</v>
      </c>
      <c r="C28" s="362"/>
      <c r="D28" s="362"/>
      <c r="E28" s="362"/>
      <c r="F28" s="362"/>
      <c r="G28" s="68">
        <v>1</v>
      </c>
      <c r="H28" s="144">
        <v>0</v>
      </c>
      <c r="I28" s="153" t="s">
        <v>241</v>
      </c>
    </row>
    <row r="29" spans="1:9" ht="27.75" customHeight="1" x14ac:dyDescent="0.25">
      <c r="A29" s="20"/>
      <c r="B29" s="329" t="s">
        <v>245</v>
      </c>
      <c r="C29" s="330"/>
      <c r="D29" s="330"/>
      <c r="E29" s="330"/>
      <c r="F29" s="330"/>
      <c r="G29" s="67"/>
      <c r="H29" s="143">
        <v>0</v>
      </c>
      <c r="I29" s="154" t="s">
        <v>148</v>
      </c>
    </row>
    <row r="30" spans="1:9" ht="27.75" customHeight="1" x14ac:dyDescent="0.25">
      <c r="A30" s="62"/>
      <c r="B30" s="369" t="s">
        <v>246</v>
      </c>
      <c r="C30" s="362"/>
      <c r="D30" s="362"/>
      <c r="E30" s="362"/>
      <c r="F30" s="362"/>
      <c r="G30" s="68">
        <v>1</v>
      </c>
      <c r="H30" s="144">
        <v>0</v>
      </c>
      <c r="I30" s="153" t="s">
        <v>241</v>
      </c>
    </row>
    <row r="31" spans="1:9" ht="15.75" customHeight="1" x14ac:dyDescent="0.25">
      <c r="A31" s="20"/>
      <c r="B31" s="322" t="s">
        <v>305</v>
      </c>
      <c r="C31" s="323"/>
      <c r="D31" s="323"/>
      <c r="E31" s="323"/>
      <c r="F31" s="323"/>
      <c r="G31" s="69"/>
      <c r="H31" s="380">
        <f>SUM(H27:H30)</f>
        <v>0</v>
      </c>
      <c r="I31" s="156">
        <v>16</v>
      </c>
    </row>
    <row r="32" spans="1:9" x14ac:dyDescent="0.25">
      <c r="A32" s="19"/>
      <c r="B32" s="36"/>
      <c r="C32" s="36"/>
      <c r="D32" s="36"/>
      <c r="E32" s="36"/>
      <c r="F32" s="36"/>
      <c r="G32" s="38"/>
      <c r="H32" s="70"/>
      <c r="I32" s="38"/>
    </row>
    <row r="33" spans="1:9" ht="18.75" customHeight="1" x14ac:dyDescent="0.25">
      <c r="A33" s="20"/>
      <c r="B33" s="326" t="s">
        <v>140</v>
      </c>
      <c r="C33" s="326"/>
      <c r="D33" s="326"/>
      <c r="E33" s="326"/>
      <c r="F33" s="326"/>
      <c r="G33" s="71"/>
      <c r="H33" s="72"/>
      <c r="I33" s="119"/>
    </row>
    <row r="34" spans="1:9" ht="18.75" customHeight="1" x14ac:dyDescent="0.25">
      <c r="A34" s="56"/>
      <c r="B34" s="322" t="s">
        <v>143</v>
      </c>
      <c r="C34" s="323"/>
      <c r="D34" s="323"/>
      <c r="E34" s="323"/>
      <c r="F34" s="323"/>
      <c r="G34" s="69"/>
      <c r="H34" s="380">
        <f>H9</f>
        <v>0</v>
      </c>
      <c r="I34" s="156">
        <v>20</v>
      </c>
    </row>
    <row r="35" spans="1:9" ht="16.5" customHeight="1" x14ac:dyDescent="0.25">
      <c r="A35" s="56"/>
      <c r="B35" s="322" t="s">
        <v>304</v>
      </c>
      <c r="C35" s="323"/>
      <c r="D35" s="323"/>
      <c r="E35" s="323"/>
      <c r="F35" s="323"/>
      <c r="G35" s="69"/>
      <c r="H35" s="380">
        <f>H13</f>
        <v>0</v>
      </c>
      <c r="I35" s="156">
        <v>8</v>
      </c>
    </row>
    <row r="36" spans="1:9" ht="18.75" customHeight="1" x14ac:dyDescent="0.25">
      <c r="A36" s="56"/>
      <c r="B36" s="322" t="s">
        <v>303</v>
      </c>
      <c r="C36" s="323"/>
      <c r="D36" s="323"/>
      <c r="E36" s="323"/>
      <c r="F36" s="323"/>
      <c r="G36" s="69"/>
      <c r="H36" s="380">
        <f>H20</f>
        <v>0</v>
      </c>
      <c r="I36" s="156">
        <v>32</v>
      </c>
    </row>
    <row r="37" spans="1:9" ht="15.75" customHeight="1" x14ac:dyDescent="0.25">
      <c r="A37" s="56"/>
      <c r="B37" s="322" t="s">
        <v>302</v>
      </c>
      <c r="C37" s="323"/>
      <c r="D37" s="323"/>
      <c r="E37" s="323"/>
      <c r="F37" s="323"/>
      <c r="G37" s="69"/>
      <c r="H37" s="380">
        <f>H25</f>
        <v>0</v>
      </c>
      <c r="I37" s="156">
        <v>16</v>
      </c>
    </row>
    <row r="38" spans="1:9" ht="18.75" customHeight="1" x14ac:dyDescent="0.25">
      <c r="A38" s="20"/>
      <c r="B38" s="322" t="s">
        <v>301</v>
      </c>
      <c r="C38" s="323"/>
      <c r="D38" s="323"/>
      <c r="E38" s="323"/>
      <c r="F38" s="323"/>
      <c r="G38" s="69"/>
      <c r="H38" s="380">
        <f>H31</f>
        <v>0</v>
      </c>
      <c r="I38" s="156">
        <v>16</v>
      </c>
    </row>
    <row r="39" spans="1:9" ht="30" customHeight="1" x14ac:dyDescent="0.25">
      <c r="A39" s="19"/>
      <c r="B39" s="372" t="s">
        <v>142</v>
      </c>
      <c r="C39" s="372"/>
      <c r="D39" s="372"/>
      <c r="E39" s="372"/>
      <c r="F39" s="372"/>
      <c r="G39" s="73"/>
      <c r="H39" s="158">
        <f>SUM(H4:H8)+SUM(H11:H12)+SUM(H15:H19)+SUM(H22:H24)+SUM(H27:H30)</f>
        <v>0</v>
      </c>
      <c r="I39" s="158" t="str">
        <f>"Note : " &amp; ROUND(H39/E40,2)</f>
        <v>Note : 0</v>
      </c>
    </row>
    <row r="40" spans="1:9" s="97" customFormat="1" ht="18.75" customHeight="1" x14ac:dyDescent="0.25">
      <c r="A40" s="90"/>
      <c r="B40" s="91" t="s">
        <v>33</v>
      </c>
      <c r="C40" s="155">
        <f>SUM(H34:H38)</f>
        <v>0</v>
      </c>
      <c r="D40" s="93" t="s">
        <v>141</v>
      </c>
      <c r="E40" s="92">
        <v>92</v>
      </c>
      <c r="F40" s="94"/>
      <c r="G40" s="107"/>
      <c r="H40" s="121"/>
      <c r="I40" s="120"/>
    </row>
  </sheetData>
  <sheetProtection algorithmName="SHA-512" hashValue="4CehBZvZBq70BKCzxAU2RhMVaxvOQInuC4xqLiN2O3mFuZLzbccfnq8wT4CKxGHUUS1E9E09VH8HXZwrURr/Qg==" saltValue="qIN32Wyjs362172NiHv6MA==" spinCount="100000" sheet="1" objects="1" scenarios="1"/>
  <mergeCells count="39">
    <mergeCell ref="B39:F39"/>
    <mergeCell ref="B31:F31"/>
    <mergeCell ref="B33:F33"/>
    <mergeCell ref="B34:F34"/>
    <mergeCell ref="B35:F35"/>
    <mergeCell ref="B36:F36"/>
    <mergeCell ref="B38:F38"/>
    <mergeCell ref="B37:F37"/>
    <mergeCell ref="B30:F30"/>
    <mergeCell ref="B14:F14"/>
    <mergeCell ref="B29:F29"/>
    <mergeCell ref="B9:F9"/>
    <mergeCell ref="B28:F28"/>
    <mergeCell ref="B11:F11"/>
    <mergeCell ref="B22:F22"/>
    <mergeCell ref="B13:F13"/>
    <mergeCell ref="B27:F27"/>
    <mergeCell ref="B20:F20"/>
    <mergeCell ref="B15:F15"/>
    <mergeCell ref="B23:F23"/>
    <mergeCell ref="B21:F21"/>
    <mergeCell ref="B12:F12"/>
    <mergeCell ref="B10:F10"/>
    <mergeCell ref="B17:F17"/>
    <mergeCell ref="I1:I2"/>
    <mergeCell ref="B26:F26"/>
    <mergeCell ref="B24:F24"/>
    <mergeCell ref="B25:F25"/>
    <mergeCell ref="B16:F16"/>
    <mergeCell ref="B5:F5"/>
    <mergeCell ref="B6:F6"/>
    <mergeCell ref="B1:F1"/>
    <mergeCell ref="B2:F2"/>
    <mergeCell ref="B3:F3"/>
    <mergeCell ref="B4:F4"/>
    <mergeCell ref="B7:F7"/>
    <mergeCell ref="B8:F8"/>
    <mergeCell ref="B18:F18"/>
    <mergeCell ref="B19:F19"/>
  </mergeCells>
  <phoneticPr fontId="0" type="noConversion"/>
  <conditionalFormatting sqref="H34">
    <cfRule type="cellIs" dxfId="65" priority="30" operator="greaterThanOrEqual">
      <formula>10</formula>
    </cfRule>
    <cfRule type="cellIs" dxfId="64" priority="29" operator="lessThan">
      <formula>10</formula>
    </cfRule>
    <cfRule type="cellIs" dxfId="63" priority="20" operator="equal">
      <formula>0</formula>
    </cfRule>
  </conditionalFormatting>
  <conditionalFormatting sqref="H35">
    <cfRule type="cellIs" dxfId="62" priority="28" operator="greaterThanOrEqual">
      <formula>4</formula>
    </cfRule>
    <cfRule type="cellIs" dxfId="61" priority="27" operator="equal">
      <formula>4</formula>
    </cfRule>
    <cfRule type="cellIs" dxfId="60" priority="19" operator="equal">
      <formula>0</formula>
    </cfRule>
  </conditionalFormatting>
  <conditionalFormatting sqref="H36">
    <cfRule type="cellIs" dxfId="59" priority="26" operator="greaterThanOrEqual">
      <formula>16</formula>
    </cfRule>
    <cfRule type="cellIs" dxfId="58" priority="25" operator="between">
      <formula>15</formula>
      <formula>5</formula>
    </cfRule>
    <cfRule type="cellIs" dxfId="57" priority="18" operator="lessThan">
      <formula>5</formula>
    </cfRule>
  </conditionalFormatting>
  <conditionalFormatting sqref="H37">
    <cfRule type="cellIs" dxfId="56" priority="24" operator="greaterThanOrEqual">
      <formula>8</formula>
    </cfRule>
    <cfRule type="cellIs" dxfId="55" priority="23" operator="lessThan">
      <formula>8</formula>
    </cfRule>
    <cfRule type="cellIs" dxfId="54" priority="17" operator="equal">
      <formula>0</formula>
    </cfRule>
  </conditionalFormatting>
  <conditionalFormatting sqref="H38">
    <cfRule type="cellIs" dxfId="53" priority="22" operator="greaterThanOrEqual">
      <formula>8</formula>
    </cfRule>
    <cfRule type="cellIs" dxfId="52" priority="21" operator="lessThan">
      <formula>8</formula>
    </cfRule>
    <cfRule type="cellIs" dxfId="51" priority="16" operator="equal">
      <formula>0</formula>
    </cfRule>
  </conditionalFormatting>
  <conditionalFormatting sqref="H9">
    <cfRule type="cellIs" dxfId="50" priority="13" operator="equal">
      <formula>0</formula>
    </cfRule>
    <cfRule type="cellIs" dxfId="49" priority="14" operator="lessThan">
      <formula>10</formula>
    </cfRule>
    <cfRule type="cellIs" dxfId="48" priority="15" operator="greaterThanOrEqual">
      <formula>10</formula>
    </cfRule>
  </conditionalFormatting>
  <conditionalFormatting sqref="H13">
    <cfRule type="cellIs" dxfId="47" priority="10" operator="equal">
      <formula>0</formula>
    </cfRule>
    <cfRule type="cellIs" dxfId="46" priority="11" operator="equal">
      <formula>4</formula>
    </cfRule>
    <cfRule type="cellIs" dxfId="45" priority="12" operator="greaterThanOrEqual">
      <formula>4</formula>
    </cfRule>
  </conditionalFormatting>
  <conditionalFormatting sqref="H20">
    <cfRule type="cellIs" dxfId="44" priority="7" operator="lessThan">
      <formula>5</formula>
    </cfRule>
    <cfRule type="cellIs" dxfId="43" priority="8" operator="between">
      <formula>15</formula>
      <formula>5</formula>
    </cfRule>
    <cfRule type="cellIs" dxfId="42" priority="9" operator="greaterThanOrEqual">
      <formula>16</formula>
    </cfRule>
  </conditionalFormatting>
  <conditionalFormatting sqref="H25">
    <cfRule type="cellIs" dxfId="41" priority="4" operator="equal">
      <formula>0</formula>
    </cfRule>
    <cfRule type="cellIs" dxfId="40" priority="5" operator="lessThan">
      <formula>8</formula>
    </cfRule>
    <cfRule type="cellIs" dxfId="39" priority="6" operator="greaterThanOrEqual">
      <formula>8</formula>
    </cfRule>
  </conditionalFormatting>
  <conditionalFormatting sqref="H31">
    <cfRule type="cellIs" dxfId="38" priority="1" operator="equal">
      <formula>0</formula>
    </cfRule>
    <cfRule type="cellIs" dxfId="37" priority="2" operator="lessThan">
      <formula>8</formula>
    </cfRule>
    <cfRule type="cellIs" dxfId="36" priority="3" operator="greaterThanOrEqual">
      <formula>8</formula>
    </cfRule>
  </conditionalFormatting>
  <dataValidations count="6">
    <dataValidation type="list" allowBlank="1" showInputMessage="1" showErrorMessage="1" sqref="H4:H8">
      <formula1>choix024</formula1>
    </dataValidation>
    <dataValidation type="list" allowBlank="1" showInputMessage="1" showErrorMessage="1" sqref="H11:H12 H18:H19 H23 H27:H30">
      <formula1>choix04</formula1>
    </dataValidation>
    <dataValidation type="list" allowBlank="1" showInputMessage="1" showErrorMessage="1" sqref="H15">
      <formula1>choix02468</formula1>
    </dataValidation>
    <dataValidation type="list" allowBlank="1" showInputMessage="1" showErrorMessage="1" sqref="H16">
      <formula1>choix048</formula1>
    </dataValidation>
    <dataValidation type="list" allowBlank="1" showInputMessage="1" showErrorMessage="1" sqref="H17">
      <formula1>choix08</formula1>
    </dataValidation>
    <dataValidation type="list" allowBlank="1" showInputMessage="1" showErrorMessage="1" sqref="H22 H24">
      <formula1>choix046</formula1>
    </dataValidation>
  </dataValidations>
  <printOptions horizontalCentered="1"/>
  <pageMargins left="0.39370078740157483" right="0.39370078740157483" top="0.98425196850393704" bottom="0.39370078740157483" header="0.31496062992125984" footer="0.31496062992125984"/>
  <pageSetup paperSize="9" scale="96" fitToHeight="0" orientation="landscape" r:id="rId1"/>
  <rowBreaks count="1" manualBreakCount="1">
    <brk id="25"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showGridLines="0" zoomScaleNormal="100" workbookViewId="0">
      <selection activeCell="G4" sqref="G4"/>
    </sheetView>
  </sheetViews>
  <sheetFormatPr baseColWidth="10" defaultColWidth="17.140625" defaultRowHeight="12.75" customHeight="1" x14ac:dyDescent="0.2"/>
  <cols>
    <col min="1" max="1" width="4.42578125" customWidth="1"/>
    <col min="2" max="5" width="12.140625" customWidth="1"/>
    <col min="6" max="6" width="19.42578125" customWidth="1"/>
    <col min="7" max="7" width="10.7109375" customWidth="1"/>
    <col min="8" max="8" width="67.28515625" customWidth="1"/>
  </cols>
  <sheetData>
    <row r="1" spans="1:10" ht="80.099999999999994" customHeight="1" x14ac:dyDescent="0.25">
      <c r="A1" s="59"/>
      <c r="B1" s="378" t="s">
        <v>30</v>
      </c>
      <c r="C1" s="378"/>
      <c r="D1" s="378"/>
      <c r="E1" s="378"/>
      <c r="F1" s="378"/>
      <c r="G1" s="236"/>
      <c r="H1" s="359" t="s">
        <v>164</v>
      </c>
      <c r="I1" s="237"/>
      <c r="J1" s="14"/>
    </row>
    <row r="2" spans="1:10" ht="15" customHeight="1" x14ac:dyDescent="0.25">
      <c r="A2" s="20"/>
      <c r="B2" s="376" t="s">
        <v>32</v>
      </c>
      <c r="C2" s="376"/>
      <c r="D2" s="376"/>
      <c r="E2" s="376"/>
      <c r="F2" s="376"/>
      <c r="G2" s="238"/>
      <c r="H2" s="359"/>
      <c r="I2" s="237"/>
      <c r="J2" s="14"/>
    </row>
    <row r="3" spans="1:10" ht="15.75" customHeight="1" x14ac:dyDescent="0.25">
      <c r="A3" s="20"/>
      <c r="B3" s="377" t="s">
        <v>149</v>
      </c>
      <c r="C3" s="377"/>
      <c r="D3" s="377"/>
      <c r="E3" s="377"/>
      <c r="F3" s="377"/>
      <c r="G3" s="34" t="s">
        <v>33</v>
      </c>
      <c r="H3" s="29"/>
      <c r="I3" s="237"/>
      <c r="J3" s="14"/>
    </row>
    <row r="4" spans="1:10" ht="18.75" customHeight="1" x14ac:dyDescent="0.2">
      <c r="A4" s="27"/>
      <c r="B4" s="339" t="s">
        <v>165</v>
      </c>
      <c r="C4" s="338"/>
      <c r="D4" s="338"/>
      <c r="E4" s="338"/>
      <c r="F4" s="338"/>
      <c r="G4" s="262">
        <v>0</v>
      </c>
      <c r="H4" s="146" t="s">
        <v>151</v>
      </c>
      <c r="I4" s="237"/>
      <c r="J4" s="14"/>
    </row>
    <row r="5" spans="1:10" ht="18.75" customHeight="1" x14ac:dyDescent="0.2">
      <c r="A5" s="27"/>
      <c r="B5" s="333" t="s">
        <v>166</v>
      </c>
      <c r="C5" s="346"/>
      <c r="D5" s="346"/>
      <c r="E5" s="346"/>
      <c r="F5" s="346"/>
      <c r="G5" s="263">
        <v>0</v>
      </c>
      <c r="H5" s="239" t="s">
        <v>150</v>
      </c>
      <c r="I5" s="237"/>
      <c r="J5" s="14"/>
    </row>
    <row r="6" spans="1:10" ht="18.75" customHeight="1" x14ac:dyDescent="0.2">
      <c r="A6" s="27"/>
      <c r="B6" s="339" t="s">
        <v>167</v>
      </c>
      <c r="C6" s="338"/>
      <c r="D6" s="338"/>
      <c r="E6" s="338"/>
      <c r="F6" s="338"/>
      <c r="G6" s="264">
        <v>0</v>
      </c>
      <c r="H6" s="240" t="s">
        <v>151</v>
      </c>
      <c r="I6" s="237"/>
      <c r="J6" s="14"/>
    </row>
    <row r="7" spans="1:10" ht="18.75" customHeight="1" x14ac:dyDescent="0.2">
      <c r="A7" s="27"/>
      <c r="B7" s="333" t="s">
        <v>182</v>
      </c>
      <c r="C7" s="346"/>
      <c r="D7" s="346"/>
      <c r="E7" s="346"/>
      <c r="F7" s="346"/>
      <c r="G7" s="263">
        <v>0</v>
      </c>
      <c r="H7" s="239" t="s">
        <v>152</v>
      </c>
      <c r="I7" s="237"/>
      <c r="J7" s="14"/>
    </row>
    <row r="8" spans="1:10" ht="16.5" customHeight="1" x14ac:dyDescent="0.2">
      <c r="A8" s="27"/>
      <c r="B8" s="339" t="s">
        <v>183</v>
      </c>
      <c r="C8" s="338"/>
      <c r="D8" s="338"/>
      <c r="E8" s="338"/>
      <c r="F8" s="338"/>
      <c r="G8" s="264">
        <v>0</v>
      </c>
      <c r="H8" s="241" t="s">
        <v>184</v>
      </c>
      <c r="I8" s="237"/>
      <c r="J8" s="14"/>
    </row>
    <row r="9" spans="1:10" ht="15.75" x14ac:dyDescent="0.2">
      <c r="A9" s="242"/>
      <c r="B9" s="322" t="s">
        <v>308</v>
      </c>
      <c r="C9" s="323"/>
      <c r="D9" s="323"/>
      <c r="E9" s="323"/>
      <c r="F9" s="323"/>
      <c r="G9" s="381">
        <f>SUM(G4:G8)</f>
        <v>0</v>
      </c>
      <c r="H9" s="156">
        <v>20</v>
      </c>
      <c r="I9" s="243"/>
      <c r="J9" s="14"/>
    </row>
    <row r="10" spans="1:10" ht="15.75" customHeight="1" x14ac:dyDescent="0.2">
      <c r="A10" s="27"/>
      <c r="B10" s="358" t="s">
        <v>153</v>
      </c>
      <c r="C10" s="358"/>
      <c r="D10" s="358"/>
      <c r="E10" s="358"/>
      <c r="F10" s="358"/>
      <c r="G10" s="139"/>
      <c r="H10" s="244"/>
      <c r="I10" s="245"/>
      <c r="J10" s="14"/>
    </row>
    <row r="11" spans="1:10" ht="18.75" customHeight="1" x14ac:dyDescent="0.2">
      <c r="A11" s="246"/>
      <c r="B11" s="336" t="s">
        <v>168</v>
      </c>
      <c r="C11" s="337"/>
      <c r="D11" s="337"/>
      <c r="E11" s="337"/>
      <c r="F11" s="337"/>
      <c r="G11" s="262">
        <v>0</v>
      </c>
      <c r="H11" s="147" t="s">
        <v>178</v>
      </c>
      <c r="I11" s="247"/>
      <c r="J11" s="14"/>
    </row>
    <row r="12" spans="1:10" ht="18.75" customHeight="1" x14ac:dyDescent="0.2">
      <c r="A12" s="27"/>
      <c r="B12" s="333" t="s">
        <v>169</v>
      </c>
      <c r="C12" s="346"/>
      <c r="D12" s="346"/>
      <c r="E12" s="346"/>
      <c r="F12" s="346"/>
      <c r="G12" s="263">
        <v>0</v>
      </c>
      <c r="H12" s="239" t="s">
        <v>154</v>
      </c>
      <c r="I12" s="237"/>
      <c r="J12" s="14"/>
    </row>
    <row r="13" spans="1:10" ht="18.75" customHeight="1" x14ac:dyDescent="0.2">
      <c r="A13" s="27"/>
      <c r="B13" s="336" t="s">
        <v>170</v>
      </c>
      <c r="C13" s="337"/>
      <c r="D13" s="337"/>
      <c r="E13" s="337"/>
      <c r="F13" s="337"/>
      <c r="G13" s="262">
        <v>0</v>
      </c>
      <c r="H13" s="146" t="s">
        <v>179</v>
      </c>
      <c r="I13" s="237"/>
      <c r="J13" s="14"/>
    </row>
    <row r="14" spans="1:10" ht="18.75" customHeight="1" x14ac:dyDescent="0.2">
      <c r="A14" s="242"/>
      <c r="B14" s="333" t="s">
        <v>171</v>
      </c>
      <c r="C14" s="346"/>
      <c r="D14" s="346"/>
      <c r="E14" s="346"/>
      <c r="F14" s="346"/>
      <c r="G14" s="263">
        <v>0</v>
      </c>
      <c r="H14" s="145" t="s">
        <v>172</v>
      </c>
      <c r="I14" s="237"/>
      <c r="J14" s="14"/>
    </row>
    <row r="15" spans="1:10" ht="18.75" customHeight="1" x14ac:dyDescent="0.2">
      <c r="A15" s="27"/>
      <c r="B15" s="336" t="s">
        <v>180</v>
      </c>
      <c r="C15" s="337"/>
      <c r="D15" s="337"/>
      <c r="E15" s="337"/>
      <c r="F15" s="337"/>
      <c r="G15" s="262">
        <v>0</v>
      </c>
      <c r="H15" s="248" t="s">
        <v>151</v>
      </c>
      <c r="I15" s="237"/>
      <c r="J15" s="14"/>
    </row>
    <row r="16" spans="1:10" ht="18.75" customHeight="1" x14ac:dyDescent="0.2">
      <c r="A16" s="27"/>
      <c r="B16" s="333" t="s">
        <v>187</v>
      </c>
      <c r="C16" s="346"/>
      <c r="D16" s="346"/>
      <c r="E16" s="346"/>
      <c r="F16" s="346"/>
      <c r="G16" s="263">
        <v>0</v>
      </c>
      <c r="H16" s="145" t="s">
        <v>151</v>
      </c>
      <c r="I16" s="237"/>
      <c r="J16" s="14"/>
    </row>
    <row r="17" spans="1:10" ht="27" customHeight="1" x14ac:dyDescent="0.2">
      <c r="A17" s="27"/>
      <c r="B17" s="329" t="s">
        <v>173</v>
      </c>
      <c r="C17" s="330"/>
      <c r="D17" s="330"/>
      <c r="E17" s="330"/>
      <c r="F17" s="330"/>
      <c r="G17" s="262">
        <v>0</v>
      </c>
      <c r="H17" s="248" t="s">
        <v>155</v>
      </c>
      <c r="I17" s="237"/>
      <c r="J17" s="14"/>
    </row>
    <row r="18" spans="1:10" ht="15.75" customHeight="1" x14ac:dyDescent="0.2">
      <c r="A18" s="242"/>
      <c r="B18" s="322" t="s">
        <v>307</v>
      </c>
      <c r="C18" s="323"/>
      <c r="D18" s="323"/>
      <c r="E18" s="323"/>
      <c r="F18" s="323"/>
      <c r="G18" s="381">
        <f>SUM(G11:G17)</f>
        <v>0</v>
      </c>
      <c r="H18" s="156">
        <v>28</v>
      </c>
      <c r="I18" s="243"/>
      <c r="J18" s="14"/>
    </row>
    <row r="19" spans="1:10" ht="18.75" customHeight="1" x14ac:dyDescent="0.2">
      <c r="A19" s="27"/>
      <c r="B19" s="358" t="s">
        <v>156</v>
      </c>
      <c r="C19" s="358"/>
      <c r="D19" s="358"/>
      <c r="E19" s="358"/>
      <c r="F19" s="358"/>
      <c r="G19" s="160"/>
      <c r="H19" s="249"/>
      <c r="I19" s="245"/>
      <c r="J19" s="14"/>
    </row>
    <row r="20" spans="1:10" ht="25.5" customHeight="1" x14ac:dyDescent="0.2">
      <c r="A20" s="246"/>
      <c r="B20" s="331" t="s">
        <v>181</v>
      </c>
      <c r="C20" s="332"/>
      <c r="D20" s="332"/>
      <c r="E20" s="332"/>
      <c r="F20" s="332"/>
      <c r="G20" s="262">
        <v>0</v>
      </c>
      <c r="H20" s="248" t="s">
        <v>151</v>
      </c>
      <c r="I20" s="247"/>
      <c r="J20" s="14"/>
    </row>
    <row r="21" spans="1:10" ht="18" customHeight="1" x14ac:dyDescent="0.2">
      <c r="A21" s="27"/>
      <c r="B21" s="333" t="s">
        <v>185</v>
      </c>
      <c r="C21" s="346"/>
      <c r="D21" s="346"/>
      <c r="E21" s="346"/>
      <c r="F21" s="346"/>
      <c r="G21" s="263">
        <v>0</v>
      </c>
      <c r="H21" s="239" t="s">
        <v>151</v>
      </c>
      <c r="I21" s="237"/>
      <c r="J21" s="14"/>
    </row>
    <row r="22" spans="1:10" ht="27" customHeight="1" x14ac:dyDescent="0.2">
      <c r="A22" s="246"/>
      <c r="B22" s="331" t="s">
        <v>174</v>
      </c>
      <c r="C22" s="332"/>
      <c r="D22" s="332"/>
      <c r="E22" s="332"/>
      <c r="F22" s="332"/>
      <c r="G22" s="262">
        <v>0</v>
      </c>
      <c r="H22" s="248" t="s">
        <v>151</v>
      </c>
      <c r="I22" s="247"/>
      <c r="J22" s="14"/>
    </row>
    <row r="23" spans="1:10" ht="15.75" customHeight="1" x14ac:dyDescent="0.2">
      <c r="A23" s="242"/>
      <c r="B23" s="322" t="s">
        <v>156</v>
      </c>
      <c r="C23" s="323"/>
      <c r="D23" s="323"/>
      <c r="E23" s="323"/>
      <c r="F23" s="323"/>
      <c r="G23" s="381">
        <f>SUM(G20:G22)</f>
        <v>0</v>
      </c>
      <c r="H23" s="156">
        <v>12</v>
      </c>
      <c r="I23" s="243"/>
      <c r="J23" s="14"/>
    </row>
    <row r="24" spans="1:10" ht="15.75" customHeight="1" x14ac:dyDescent="0.2">
      <c r="A24" s="27"/>
      <c r="B24" s="358" t="s">
        <v>157</v>
      </c>
      <c r="C24" s="358"/>
      <c r="D24" s="358"/>
      <c r="E24" s="358"/>
      <c r="F24" s="358"/>
      <c r="G24" s="141"/>
      <c r="H24" s="185"/>
      <c r="I24" s="245"/>
      <c r="J24" s="14"/>
    </row>
    <row r="25" spans="1:10" ht="18.75" customHeight="1" x14ac:dyDescent="0.2">
      <c r="A25" s="27"/>
      <c r="B25" s="339" t="s">
        <v>175</v>
      </c>
      <c r="C25" s="338"/>
      <c r="D25" s="338"/>
      <c r="E25" s="338"/>
      <c r="F25" s="338"/>
      <c r="G25" s="262">
        <v>0</v>
      </c>
      <c r="H25" s="248" t="s">
        <v>151</v>
      </c>
      <c r="I25" s="237"/>
      <c r="J25" s="14"/>
    </row>
    <row r="26" spans="1:10" ht="18.75" customHeight="1" x14ac:dyDescent="0.2">
      <c r="A26" s="27"/>
      <c r="B26" s="333" t="s">
        <v>176</v>
      </c>
      <c r="C26" s="346"/>
      <c r="D26" s="346"/>
      <c r="E26" s="346"/>
      <c r="F26" s="346"/>
      <c r="G26" s="263">
        <v>0</v>
      </c>
      <c r="H26" s="239" t="s">
        <v>151</v>
      </c>
      <c r="I26" s="237"/>
      <c r="J26" s="14"/>
    </row>
    <row r="27" spans="1:10" ht="18.75" customHeight="1" x14ac:dyDescent="0.2">
      <c r="A27" s="27"/>
      <c r="B27" s="339" t="s">
        <v>186</v>
      </c>
      <c r="C27" s="338"/>
      <c r="D27" s="338"/>
      <c r="E27" s="338"/>
      <c r="F27" s="338"/>
      <c r="G27" s="262">
        <v>0</v>
      </c>
      <c r="H27" s="248" t="s">
        <v>151</v>
      </c>
      <c r="I27" s="237"/>
      <c r="J27" s="14"/>
    </row>
    <row r="28" spans="1:10" ht="17.25" customHeight="1" x14ac:dyDescent="0.2">
      <c r="A28" s="27"/>
      <c r="B28" s="333" t="s">
        <v>222</v>
      </c>
      <c r="C28" s="346"/>
      <c r="D28" s="346"/>
      <c r="E28" s="346"/>
      <c r="F28" s="346"/>
      <c r="G28" s="263">
        <v>0</v>
      </c>
      <c r="H28" s="239" t="s">
        <v>151</v>
      </c>
      <c r="I28" s="237"/>
      <c r="J28" s="14"/>
    </row>
    <row r="29" spans="1:10" ht="15.75" customHeight="1" x14ac:dyDescent="0.2">
      <c r="A29" s="242"/>
      <c r="B29" s="322" t="s">
        <v>157</v>
      </c>
      <c r="C29" s="323"/>
      <c r="D29" s="323"/>
      <c r="E29" s="323"/>
      <c r="F29" s="323"/>
      <c r="G29" s="381">
        <f>SUM(G25:G28)</f>
        <v>0</v>
      </c>
      <c r="H29" s="156">
        <v>16</v>
      </c>
      <c r="I29" s="250"/>
      <c r="J29" s="14"/>
    </row>
    <row r="30" spans="1:10" ht="18.75" customHeight="1" x14ac:dyDescent="0.2">
      <c r="A30" s="27"/>
      <c r="B30" s="358" t="s">
        <v>158</v>
      </c>
      <c r="C30" s="358"/>
      <c r="D30" s="358"/>
      <c r="E30" s="358"/>
      <c r="F30" s="358"/>
      <c r="G30" s="160"/>
      <c r="H30" s="251"/>
      <c r="I30" s="245"/>
      <c r="J30" s="14"/>
    </row>
    <row r="31" spans="1:10" ht="18.75" customHeight="1" x14ac:dyDescent="0.2">
      <c r="A31" s="27"/>
      <c r="B31" s="336" t="s">
        <v>177</v>
      </c>
      <c r="C31" s="337"/>
      <c r="D31" s="337"/>
      <c r="E31" s="337"/>
      <c r="F31" s="337"/>
      <c r="G31" s="262">
        <v>0</v>
      </c>
      <c r="H31" s="252" t="s">
        <v>151</v>
      </c>
      <c r="I31" s="237"/>
      <c r="J31" s="14"/>
    </row>
    <row r="32" spans="1:10" ht="18.75" customHeight="1" x14ac:dyDescent="0.2">
      <c r="A32" s="27"/>
      <c r="B32" s="333" t="s">
        <v>223</v>
      </c>
      <c r="C32" s="346"/>
      <c r="D32" s="346"/>
      <c r="E32" s="346"/>
      <c r="F32" s="346"/>
      <c r="G32" s="263">
        <v>0</v>
      </c>
      <c r="H32" s="239" t="s">
        <v>151</v>
      </c>
      <c r="I32" s="237"/>
      <c r="J32" s="14"/>
    </row>
    <row r="33" spans="1:10" ht="15.75" customHeight="1" x14ac:dyDescent="0.25">
      <c r="A33" s="20"/>
      <c r="B33" s="322" t="s">
        <v>158</v>
      </c>
      <c r="C33" s="323"/>
      <c r="D33" s="323"/>
      <c r="E33" s="323"/>
      <c r="F33" s="323"/>
      <c r="G33" s="381">
        <f>(G32+G31)</f>
        <v>0</v>
      </c>
      <c r="H33" s="156">
        <v>8</v>
      </c>
      <c r="I33" s="237"/>
      <c r="J33" s="14"/>
    </row>
    <row r="34" spans="1:10" ht="15" customHeight="1" x14ac:dyDescent="0.25">
      <c r="A34" s="19"/>
      <c r="B34" s="190"/>
      <c r="C34" s="190"/>
      <c r="D34" s="190"/>
      <c r="E34" s="190"/>
      <c r="F34" s="190"/>
      <c r="G34" s="253"/>
      <c r="H34" s="254"/>
      <c r="I34" s="255"/>
      <c r="J34" s="14"/>
    </row>
    <row r="35" spans="1:10" ht="18.75" customHeight="1" x14ac:dyDescent="0.25">
      <c r="A35" s="20"/>
      <c r="B35" s="326" t="s">
        <v>140</v>
      </c>
      <c r="C35" s="326"/>
      <c r="D35" s="326"/>
      <c r="E35" s="326"/>
      <c r="F35" s="326"/>
      <c r="G35" s="256"/>
      <c r="H35" s="119"/>
      <c r="I35" s="255"/>
      <c r="J35" s="14"/>
    </row>
    <row r="36" spans="1:10" ht="15.75" customHeight="1" x14ac:dyDescent="0.25">
      <c r="A36" s="56"/>
      <c r="B36" s="322" t="s">
        <v>308</v>
      </c>
      <c r="C36" s="323"/>
      <c r="D36" s="323"/>
      <c r="E36" s="323"/>
      <c r="F36" s="323"/>
      <c r="G36" s="381">
        <f>G9</f>
        <v>0</v>
      </c>
      <c r="H36" s="156">
        <v>20</v>
      </c>
      <c r="I36" s="257"/>
      <c r="J36" s="14"/>
    </row>
    <row r="37" spans="1:10" ht="15.75" customHeight="1" x14ac:dyDescent="0.25">
      <c r="A37" s="56"/>
      <c r="B37" s="322" t="s">
        <v>307</v>
      </c>
      <c r="C37" s="323"/>
      <c r="D37" s="323"/>
      <c r="E37" s="323"/>
      <c r="F37" s="323"/>
      <c r="G37" s="381">
        <f>G18</f>
        <v>0</v>
      </c>
      <c r="H37" s="156">
        <v>28</v>
      </c>
      <c r="I37" s="257"/>
      <c r="J37" s="14"/>
    </row>
    <row r="38" spans="1:10" ht="15.75" customHeight="1" x14ac:dyDescent="0.25">
      <c r="A38" s="56"/>
      <c r="B38" s="322" t="s">
        <v>156</v>
      </c>
      <c r="C38" s="323"/>
      <c r="D38" s="323"/>
      <c r="E38" s="323"/>
      <c r="F38" s="323"/>
      <c r="G38" s="381">
        <f>G23</f>
        <v>0</v>
      </c>
      <c r="H38" s="156">
        <v>12</v>
      </c>
      <c r="I38" s="257"/>
      <c r="J38" s="14"/>
    </row>
    <row r="39" spans="1:10" ht="15.75" customHeight="1" x14ac:dyDescent="0.25">
      <c r="A39" s="56"/>
      <c r="B39" s="322" t="s">
        <v>157</v>
      </c>
      <c r="C39" s="323"/>
      <c r="D39" s="323"/>
      <c r="E39" s="323"/>
      <c r="F39" s="323"/>
      <c r="G39" s="381">
        <f>G29</f>
        <v>0</v>
      </c>
      <c r="H39" s="156">
        <v>16</v>
      </c>
      <c r="I39" s="257"/>
      <c r="J39" s="14"/>
    </row>
    <row r="40" spans="1:10" ht="15.75" customHeight="1" x14ac:dyDescent="0.25">
      <c r="A40" s="20"/>
      <c r="B40" s="373" t="s">
        <v>158</v>
      </c>
      <c r="C40" s="373"/>
      <c r="D40" s="373"/>
      <c r="E40" s="373"/>
      <c r="F40" s="373"/>
      <c r="G40" s="381">
        <f>G33</f>
        <v>0</v>
      </c>
      <c r="H40" s="156">
        <v>8</v>
      </c>
      <c r="I40" s="245"/>
      <c r="J40" s="14"/>
    </row>
    <row r="41" spans="1:10" ht="30" customHeight="1" x14ac:dyDescent="0.25">
      <c r="A41" s="19"/>
      <c r="B41" s="374" t="s">
        <v>30</v>
      </c>
      <c r="C41" s="374"/>
      <c r="D41" s="374"/>
      <c r="E41" s="374"/>
      <c r="F41" s="375"/>
      <c r="G41" s="268">
        <f>SUM(G4:G8)+SUM(G11:G17)+SUM(G20:G22)+SUM(G25:G28)+SUM(G31:G32)</f>
        <v>0</v>
      </c>
      <c r="H41" s="187" t="str">
        <f>"Note : " &amp; ROUND(G41/E42,2)</f>
        <v>Note : 0</v>
      </c>
      <c r="I41" s="245"/>
      <c r="J41" s="14"/>
    </row>
    <row r="42" spans="1:10" s="109" customFormat="1" ht="15" customHeight="1" x14ac:dyDescent="0.2">
      <c r="A42" s="258"/>
      <c r="B42" s="91" t="s">
        <v>33</v>
      </c>
      <c r="C42" s="155">
        <f>SUM(G36:G40)</f>
        <v>0</v>
      </c>
      <c r="D42" s="93" t="s">
        <v>141</v>
      </c>
      <c r="E42" s="92">
        <v>84</v>
      </c>
      <c r="F42" s="94"/>
      <c r="G42" s="259"/>
      <c r="H42" s="260"/>
      <c r="I42" s="97"/>
    </row>
    <row r="43" spans="1:10" x14ac:dyDescent="0.2">
      <c r="A43" s="255"/>
      <c r="B43" s="261"/>
      <c r="C43" s="261"/>
      <c r="D43" s="261"/>
      <c r="E43" s="261"/>
      <c r="F43" s="261"/>
      <c r="G43" s="255"/>
      <c r="H43" s="255"/>
      <c r="I43" s="255"/>
      <c r="J43" s="14"/>
    </row>
    <row r="44" spans="1:10" ht="12.75" customHeight="1" x14ac:dyDescent="0.2">
      <c r="A44" s="23"/>
      <c r="B44" s="23"/>
      <c r="C44" s="23"/>
      <c r="D44" s="23"/>
      <c r="E44" s="23"/>
      <c r="F44" s="23"/>
      <c r="G44" s="23"/>
      <c r="H44" s="23"/>
      <c r="I44" s="23"/>
    </row>
    <row r="45" spans="1:10" ht="12.75" customHeight="1" x14ac:dyDescent="0.2">
      <c r="A45" s="23"/>
      <c r="B45" s="23"/>
      <c r="C45" s="23"/>
      <c r="D45" s="23"/>
      <c r="E45" s="23"/>
      <c r="F45" s="23"/>
      <c r="G45" s="23"/>
      <c r="H45" s="23"/>
      <c r="I45" s="23"/>
    </row>
  </sheetData>
  <sheetProtection algorithmName="SHA-512" hashValue="GxmoDqAXrNFHQLojOj4dDTt/W8p8l1lH6UU6Zh3Syi1pvhTcTJR/AnFuHt5AVLTQU8itK87RqaeQdf8rZVryfQ==" saltValue="j/3J9J/8cEb/hIIaAqXuOQ==" spinCount="100000" sheet="1" objects="1" scenarios="1"/>
  <mergeCells count="41">
    <mergeCell ref="H1:H2"/>
    <mergeCell ref="B2:F2"/>
    <mergeCell ref="B3:F3"/>
    <mergeCell ref="B12:F12"/>
    <mergeCell ref="B4:F4"/>
    <mergeCell ref="B5:F5"/>
    <mergeCell ref="B6:F6"/>
    <mergeCell ref="B7:F7"/>
    <mergeCell ref="B1:F1"/>
    <mergeCell ref="B14:F14"/>
    <mergeCell ref="B15:F15"/>
    <mergeCell ref="B8:F8"/>
    <mergeCell ref="B9:F9"/>
    <mergeCell ref="B10:F10"/>
    <mergeCell ref="B11:F11"/>
    <mergeCell ref="B13:F13"/>
    <mergeCell ref="B20:F20"/>
    <mergeCell ref="B21:F21"/>
    <mergeCell ref="B22:F22"/>
    <mergeCell ref="B23:F23"/>
    <mergeCell ref="B16:F16"/>
    <mergeCell ref="B17:F17"/>
    <mergeCell ref="B18:F18"/>
    <mergeCell ref="B19:F19"/>
    <mergeCell ref="B28:F28"/>
    <mergeCell ref="B29:F29"/>
    <mergeCell ref="B30:F30"/>
    <mergeCell ref="B31:F31"/>
    <mergeCell ref="B24:F24"/>
    <mergeCell ref="B25:F25"/>
    <mergeCell ref="B26:F26"/>
    <mergeCell ref="B27:F27"/>
    <mergeCell ref="B32:F32"/>
    <mergeCell ref="B33:F33"/>
    <mergeCell ref="B35:F35"/>
    <mergeCell ref="B40:F40"/>
    <mergeCell ref="B41:F41"/>
    <mergeCell ref="B36:F36"/>
    <mergeCell ref="B37:F37"/>
    <mergeCell ref="B38:F38"/>
    <mergeCell ref="B39:F39"/>
  </mergeCells>
  <phoneticPr fontId="0" type="noConversion"/>
  <conditionalFormatting sqref="G36">
    <cfRule type="cellIs" dxfId="35" priority="33" operator="greaterThanOrEqual">
      <formula>10</formula>
    </cfRule>
    <cfRule type="cellIs" dxfId="34" priority="32" operator="lessThan">
      <formula>10</formula>
    </cfRule>
    <cfRule type="cellIs" dxfId="33" priority="23" operator="equal">
      <formula>0</formula>
    </cfRule>
  </conditionalFormatting>
  <conditionalFormatting sqref="G37">
    <cfRule type="cellIs" dxfId="32" priority="31" operator="greaterThanOrEqual">
      <formula>14</formula>
    </cfRule>
    <cfRule type="cellIs" dxfId="31" priority="30" operator="between">
      <formula>14</formula>
      <formula>5</formula>
    </cfRule>
    <cfRule type="cellIs" dxfId="30" priority="22" operator="lessThan">
      <formula>5</formula>
    </cfRule>
  </conditionalFormatting>
  <conditionalFormatting sqref="G38">
    <cfRule type="cellIs" dxfId="29" priority="29" operator="greaterThanOrEqual">
      <formula>6</formula>
    </cfRule>
    <cfRule type="cellIs" dxfId="28" priority="28" operator="lessThan">
      <formula>6</formula>
    </cfRule>
    <cfRule type="cellIs" dxfId="27" priority="21" operator="equal">
      <formula>0</formula>
    </cfRule>
  </conditionalFormatting>
  <conditionalFormatting sqref="G39">
    <cfRule type="cellIs" dxfId="26" priority="27" operator="greaterThanOrEqual">
      <formula>8</formula>
    </cfRule>
    <cfRule type="cellIs" dxfId="25" priority="26" operator="lessThan">
      <formula>8</formula>
    </cfRule>
    <cfRule type="cellIs" dxfId="24" priority="20" operator="equal">
      <formula>0</formula>
    </cfRule>
  </conditionalFormatting>
  <conditionalFormatting sqref="G40">
    <cfRule type="cellIs" dxfId="23" priority="25" operator="greaterThan">
      <formula>4</formula>
    </cfRule>
    <cfRule type="cellIs" dxfId="22" priority="24" operator="equal">
      <formula>4</formula>
    </cfRule>
    <cfRule type="cellIs" dxfId="21" priority="19" operator="equal">
      <formula>0</formula>
    </cfRule>
  </conditionalFormatting>
  <conditionalFormatting sqref="G33">
    <cfRule type="cellIs" dxfId="20" priority="16" operator="equal">
      <formula>0</formula>
    </cfRule>
    <cfRule type="cellIs" dxfId="19" priority="17" operator="lessThan">
      <formula>4</formula>
    </cfRule>
    <cfRule type="cellIs" dxfId="18" priority="18" operator="greaterThanOrEqual">
      <formula>4</formula>
    </cfRule>
  </conditionalFormatting>
  <conditionalFormatting sqref="G29">
    <cfRule type="cellIs" dxfId="17" priority="13" operator="equal">
      <formula>0</formula>
    </cfRule>
    <cfRule type="cellIs" dxfId="16" priority="14" operator="lessThan">
      <formula>8</formula>
    </cfRule>
    <cfRule type="cellIs" dxfId="15" priority="15" operator="greaterThanOrEqual">
      <formula>8</formula>
    </cfRule>
  </conditionalFormatting>
  <conditionalFormatting sqref="G23">
    <cfRule type="cellIs" dxfId="14" priority="10" operator="equal">
      <formula>0</formula>
    </cfRule>
    <cfRule type="cellIs" dxfId="13" priority="11" operator="lessThan">
      <formula>6</formula>
    </cfRule>
    <cfRule type="cellIs" dxfId="12" priority="12" operator="greaterThanOrEqual">
      <formula>6</formula>
    </cfRule>
  </conditionalFormatting>
  <conditionalFormatting sqref="G18">
    <cfRule type="cellIs" dxfId="11" priority="7" operator="lessThan">
      <formula>5</formula>
    </cfRule>
    <cfRule type="cellIs" dxfId="10" priority="8" operator="between">
      <formula>14</formula>
      <formula>5</formula>
    </cfRule>
    <cfRule type="cellIs" dxfId="9" priority="9" operator="greaterThanOrEqual">
      <formula>14</formula>
    </cfRule>
  </conditionalFormatting>
  <conditionalFormatting sqref="G9">
    <cfRule type="cellIs" dxfId="8" priority="4" operator="equal">
      <formula>0</formula>
    </cfRule>
    <cfRule type="cellIs" dxfId="7" priority="5" operator="lessThan">
      <formula>10</formula>
    </cfRule>
    <cfRule type="cellIs" dxfId="6" priority="6" operator="greaterThanOrEqual">
      <formula>10</formula>
    </cfRule>
  </conditionalFormatting>
  <conditionalFormatting sqref="G33">
    <cfRule type="cellIs" dxfId="5" priority="1" operator="equal">
      <formula>0</formula>
    </cfRule>
    <cfRule type="cellIs" dxfId="4" priority="2" operator="equal">
      <formula>4</formula>
    </cfRule>
    <cfRule type="cellIs" dxfId="3" priority="3" operator="greaterThan">
      <formula>4</formula>
    </cfRule>
  </conditionalFormatting>
  <dataValidations count="2">
    <dataValidation type="list" allowBlank="1" showInputMessage="1" showErrorMessage="1" sqref="G4:G6 G8 G11 G15:G16 G25:G28 G31:G32 G20 G21:G22">
      <formula1>choix04</formula1>
    </dataValidation>
    <dataValidation type="list" allowBlank="1" showInputMessage="1" showErrorMessage="1" sqref="G7 G12 G13:G14 G17">
      <formula1>choix024</formula1>
    </dataValidation>
  </dataValidations>
  <printOptions horizontalCentered="1"/>
  <pageMargins left="0.39370078740157483" right="0.39370078740157483" top="0.98425196850393704" bottom="0.39370078740157483" header="0.31496062992125984" footer="0.31496062992125984"/>
  <pageSetup paperSize="9" fitToHeight="0" orientation="landscape" horizontalDpi="4294967293" verticalDpi="4294967293" r:id="rId1"/>
  <rowBreaks count="1" manualBreakCount="1">
    <brk id="23" max="7" man="1"/>
  </rowBreaks>
  <ignoredErrors>
    <ignoredError sqref="G36:G4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workbookViewId="0">
      <pane ySplit="1" topLeftCell="A2" activePane="bottomLeft" state="frozen"/>
      <selection pane="bottomLeft" activeCell="A2" sqref="A2"/>
    </sheetView>
  </sheetViews>
  <sheetFormatPr baseColWidth="10" defaultColWidth="17.140625" defaultRowHeight="12.75" customHeight="1" x14ac:dyDescent="0.2"/>
  <cols>
    <col min="1" max="1" width="40.42578125" customWidth="1"/>
    <col min="2" max="2" width="12.28515625" customWidth="1"/>
    <col min="3" max="3" width="13.28515625" customWidth="1"/>
    <col min="4" max="4" width="10.85546875" customWidth="1"/>
  </cols>
  <sheetData>
    <row r="1" spans="1:13" ht="20.25" customHeight="1" x14ac:dyDescent="0.2">
      <c r="A1" s="3"/>
      <c r="B1" s="12" t="s">
        <v>159</v>
      </c>
      <c r="C1" s="12" t="s">
        <v>160</v>
      </c>
      <c r="D1" s="9" t="s">
        <v>161</v>
      </c>
      <c r="E1" s="14"/>
      <c r="F1" s="14"/>
      <c r="G1" s="14"/>
      <c r="H1" s="14"/>
      <c r="I1" s="14"/>
      <c r="J1" s="14"/>
      <c r="K1" s="14"/>
      <c r="L1" s="14"/>
      <c r="M1" s="14"/>
    </row>
    <row r="2" spans="1:13" ht="20.25" customHeight="1" x14ac:dyDescent="0.2">
      <c r="A2" s="15" t="str">
        <f>'eval vie et salle'!B1</f>
        <v>Évaluation vie et matériel du club</v>
      </c>
      <c r="B2" s="11">
        <f>SUM(B3:B9)/7</f>
        <v>0</v>
      </c>
      <c r="C2" s="11">
        <f>SUM(C3:C9)/7</f>
        <v>15.142857142857142</v>
      </c>
      <c r="D2" s="7">
        <f>(B2*4)/C2</f>
        <v>0</v>
      </c>
      <c r="E2" s="14"/>
      <c r="F2" s="14"/>
      <c r="G2" s="14"/>
      <c r="H2" s="14"/>
      <c r="I2" s="14"/>
      <c r="J2" s="14"/>
      <c r="K2" s="14"/>
      <c r="L2" s="14"/>
      <c r="M2" s="14"/>
    </row>
    <row r="3" spans="1:13" ht="20.25" customHeight="1" x14ac:dyDescent="0.2">
      <c r="A3" s="4" t="str">
        <f>'eval vie et salle'!B8</f>
        <v>Administration et vie statutaire</v>
      </c>
      <c r="B3" s="8">
        <f>'eval vie et salle'!H8</f>
        <v>0</v>
      </c>
      <c r="C3" s="13">
        <v>4</v>
      </c>
      <c r="D3" s="2">
        <f>'eval vie et salle'!E8</f>
        <v>0</v>
      </c>
      <c r="E3" s="14">
        <f>'eval vie et salle'!F8</f>
        <v>0</v>
      </c>
      <c r="F3" s="14">
        <f>'eval vie et salle'!G8</f>
        <v>0</v>
      </c>
      <c r="G3" s="14"/>
      <c r="H3" s="14"/>
      <c r="I3" s="14"/>
      <c r="J3" s="14"/>
      <c r="K3" s="14"/>
      <c r="L3" s="14"/>
      <c r="M3" s="14"/>
    </row>
    <row r="4" spans="1:13" ht="20.25" customHeight="1" x14ac:dyDescent="0.2">
      <c r="A4" s="4" t="str">
        <f>'eval vie et salle'!B13</f>
        <v>Finances</v>
      </c>
      <c r="B4" s="8">
        <f>'eval vie et salle'!H13</f>
        <v>0</v>
      </c>
      <c r="C4" s="13">
        <v>4</v>
      </c>
      <c r="D4" s="2"/>
      <c r="E4" s="14"/>
      <c r="F4" s="14"/>
      <c r="G4" s="14"/>
      <c r="H4" s="14"/>
      <c r="I4" s="14"/>
      <c r="J4" s="14"/>
      <c r="K4" s="14"/>
      <c r="L4" s="14"/>
      <c r="M4" s="14"/>
    </row>
    <row r="5" spans="1:13" ht="20.25" customHeight="1" x14ac:dyDescent="0.2">
      <c r="A5" s="4" t="str">
        <f>'eval vie et salle'!B19</f>
        <v>Vie associative</v>
      </c>
      <c r="B5" s="8">
        <f>'eval vie et salle'!H19</f>
        <v>0</v>
      </c>
      <c r="C5" s="8">
        <f>'eval vie et salle'!I19</f>
        <v>16</v>
      </c>
      <c r="D5" s="2">
        <f>'eval vie et salle'!E19</f>
        <v>0</v>
      </c>
      <c r="E5" s="14">
        <f>'eval vie et salle'!F19</f>
        <v>0</v>
      </c>
      <c r="F5" s="14">
        <f>'eval vie et salle'!G19</f>
        <v>0</v>
      </c>
      <c r="G5" s="14"/>
      <c r="H5" s="14"/>
      <c r="I5" s="14">
        <f>'eval vie et salle'!J19</f>
        <v>0</v>
      </c>
      <c r="J5" s="14">
        <f>'eval vie et salle'!K19</f>
        <v>0</v>
      </c>
      <c r="K5" s="14">
        <f>'eval vie et salle'!L19</f>
        <v>0</v>
      </c>
      <c r="L5" s="14">
        <f>'eval vie et salle'!M19</f>
        <v>0</v>
      </c>
      <c r="M5" s="14"/>
    </row>
    <row r="6" spans="1:13" ht="20.25" customHeight="1" x14ac:dyDescent="0.2">
      <c r="A6" s="4" t="str">
        <f>'eval vie et salle'!B28</f>
        <v>Équilibre de l'activité</v>
      </c>
      <c r="B6" s="8">
        <f>'eval vie et salle'!H28</f>
        <v>0</v>
      </c>
      <c r="C6" s="8">
        <f>'eval vie et salle'!I28</f>
        <v>30</v>
      </c>
      <c r="D6" s="2">
        <f>'eval vie et salle'!E28</f>
        <v>0</v>
      </c>
      <c r="E6" s="14">
        <f>'eval vie et salle'!F28</f>
        <v>0</v>
      </c>
      <c r="F6" s="14">
        <f>'eval vie et salle'!G28</f>
        <v>0</v>
      </c>
      <c r="G6" s="14"/>
      <c r="H6" s="14"/>
      <c r="I6" s="14">
        <f>'eval vie et salle'!J28</f>
        <v>0</v>
      </c>
      <c r="J6" s="14">
        <f>'eval vie et salle'!K28</f>
        <v>0</v>
      </c>
      <c r="K6" s="14">
        <f>'eval vie et salle'!L28</f>
        <v>0</v>
      </c>
      <c r="L6" s="14">
        <f>'eval vie et salle'!M28</f>
        <v>0</v>
      </c>
      <c r="M6" s="14"/>
    </row>
    <row r="7" spans="1:13" ht="20.25" customHeight="1" x14ac:dyDescent="0.2">
      <c r="A7" s="4" t="str">
        <f>'eval vie et salle'!B32</f>
        <v>Répartition financière</v>
      </c>
      <c r="B7" s="8">
        <f>'eval vie et salle'!H32</f>
        <v>0</v>
      </c>
      <c r="C7" s="8">
        <f>'eval vie et salle'!I32</f>
        <v>8</v>
      </c>
      <c r="D7" s="2">
        <f>'eval vie et salle'!E32</f>
        <v>0</v>
      </c>
      <c r="E7" s="14">
        <f>'eval vie et salle'!F32</f>
        <v>0</v>
      </c>
      <c r="F7" s="14">
        <f>'eval vie et salle'!G32</f>
        <v>0</v>
      </c>
      <c r="G7" s="14"/>
      <c r="H7" s="14"/>
      <c r="I7" s="14">
        <f>'eval vie et salle'!J32</f>
        <v>0</v>
      </c>
      <c r="J7" s="14">
        <f>'eval vie et salle'!K32</f>
        <v>0</v>
      </c>
      <c r="K7" s="14">
        <f>'eval vie et salle'!L32</f>
        <v>0</v>
      </c>
      <c r="L7" s="14">
        <f>'eval vie et salle'!M32</f>
        <v>0</v>
      </c>
      <c r="M7" s="14"/>
    </row>
    <row r="8" spans="1:13" ht="20.25" customHeight="1" x14ac:dyDescent="0.2">
      <c r="A8" s="4" t="str">
        <f>'eval vie et salle'!B42</f>
        <v>Qualité du matériel et de la salle</v>
      </c>
      <c r="B8" s="8">
        <f>'eval vie et salle'!H42</f>
        <v>0</v>
      </c>
      <c r="C8" s="8">
        <f>'eval vie et salle'!I42</f>
        <v>32</v>
      </c>
      <c r="D8" s="2">
        <f>'eval vie et salle'!E42</f>
        <v>0</v>
      </c>
      <c r="E8" s="14">
        <f>'eval vie et salle'!F42</f>
        <v>0</v>
      </c>
      <c r="F8" s="14">
        <f>'eval vie et salle'!G42</f>
        <v>0</v>
      </c>
      <c r="G8" s="14"/>
      <c r="H8" s="14"/>
      <c r="I8" s="14">
        <f>'eval vie et salle'!J42</f>
        <v>0</v>
      </c>
      <c r="J8" s="14">
        <f>'eval vie et salle'!K42</f>
        <v>0</v>
      </c>
      <c r="K8" s="14">
        <f>'eval vie et salle'!L42</f>
        <v>0</v>
      </c>
      <c r="L8" s="14">
        <f>'eval vie et salle'!M42</f>
        <v>0</v>
      </c>
      <c r="M8" s="14"/>
    </row>
    <row r="9" spans="1:13" ht="20.25" customHeight="1" x14ac:dyDescent="0.2">
      <c r="A9" s="4" t="str">
        <f>'eval vie et salle'!B47</f>
        <v>Permanence, créneaux, fonctionnement Total moyen</v>
      </c>
      <c r="B9" s="8">
        <f>'eval vie et salle'!H47</f>
        <v>0</v>
      </c>
      <c r="C9" s="8">
        <f>'eval vie et salle'!I47</f>
        <v>12</v>
      </c>
      <c r="D9" s="2">
        <f>'eval vie et salle'!E47</f>
        <v>0</v>
      </c>
      <c r="E9" s="14">
        <f>'eval vie et salle'!F47</f>
        <v>0</v>
      </c>
      <c r="F9" s="14">
        <f>'eval vie et salle'!G47</f>
        <v>0</v>
      </c>
      <c r="G9" s="14"/>
      <c r="H9" s="14"/>
      <c r="I9" s="14">
        <f>'eval vie et salle'!J47</f>
        <v>0</v>
      </c>
      <c r="J9" s="14">
        <f>'eval vie et salle'!K47</f>
        <v>0</v>
      </c>
      <c r="K9" s="14">
        <f>'eval vie et salle'!L47</f>
        <v>0</v>
      </c>
      <c r="L9" s="14">
        <f>'eval vie et salle'!M47</f>
        <v>0</v>
      </c>
      <c r="M9" s="14"/>
    </row>
    <row r="10" spans="1:13" ht="20.25" customHeight="1" x14ac:dyDescent="0.2">
      <c r="A10" s="17"/>
      <c r="B10" s="17"/>
      <c r="C10" s="17"/>
      <c r="D10" s="14"/>
      <c r="E10" s="14"/>
      <c r="F10" s="14"/>
      <c r="G10" s="14"/>
      <c r="H10" s="14"/>
      <c r="I10" s="14"/>
      <c r="J10" s="14"/>
      <c r="K10" s="14"/>
      <c r="L10" s="14"/>
      <c r="M10" s="14"/>
    </row>
    <row r="11" spans="1:13" ht="20.25" customHeight="1" x14ac:dyDescent="0.2">
      <c r="A11" s="10"/>
      <c r="B11" s="14"/>
      <c r="C11" s="14"/>
      <c r="D11" s="14"/>
      <c r="E11" s="14"/>
      <c r="F11" s="14"/>
      <c r="G11" s="14"/>
      <c r="H11" s="14"/>
      <c r="I11" s="14"/>
      <c r="J11" s="14"/>
      <c r="K11" s="14"/>
      <c r="L11" s="14"/>
      <c r="M11" s="14"/>
    </row>
    <row r="12" spans="1:13" ht="20.25" customHeight="1" x14ac:dyDescent="0.2">
      <c r="A12" s="15" t="str">
        <f>'eval sport'!B1</f>
        <v>Évaluation de votre activité sportive</v>
      </c>
      <c r="B12" s="16">
        <v>2</v>
      </c>
      <c r="C12" s="10"/>
      <c r="D12" s="10"/>
      <c r="E12" s="10"/>
      <c r="F12" s="10"/>
      <c r="G12" s="10"/>
      <c r="H12" s="10"/>
      <c r="I12" s="10"/>
      <c r="J12" s="10"/>
      <c r="K12" s="10"/>
      <c r="L12" s="10"/>
      <c r="M12" s="14"/>
    </row>
    <row r="13" spans="1:13" ht="20.25" customHeight="1" x14ac:dyDescent="0.2">
      <c r="A13" s="4" t="e">
        <f>#REF!</f>
        <v>#REF!</v>
      </c>
      <c r="B13" s="4" t="e">
        <f>#REF!</f>
        <v>#REF!</v>
      </c>
      <c r="C13" s="4">
        <v>4</v>
      </c>
      <c r="D13" s="4" t="e">
        <f>#REF!</f>
        <v>#REF!</v>
      </c>
      <c r="E13" s="4" t="e">
        <f>#REF!</f>
        <v>#REF!</v>
      </c>
      <c r="F13" s="4" t="e">
        <f>#REF!</f>
        <v>#REF!</v>
      </c>
      <c r="G13" s="5"/>
      <c r="H13" s="4" t="e">
        <f>#REF!</f>
        <v>#REF!</v>
      </c>
      <c r="I13" s="4" t="e">
        <f>#REF!</f>
        <v>#REF!</v>
      </c>
      <c r="J13" s="4" t="e">
        <f>#REF!</f>
        <v>#REF!</v>
      </c>
      <c r="K13" s="4" t="e">
        <f>#REF!</f>
        <v>#REF!</v>
      </c>
      <c r="L13" s="4" t="e">
        <f>#REF!</f>
        <v>#REF!</v>
      </c>
      <c r="M13" s="2"/>
    </row>
    <row r="14" spans="1:13" ht="20.25" customHeight="1" x14ac:dyDescent="0.2">
      <c r="A14" s="4" t="e">
        <f>#REF!</f>
        <v>#REF!</v>
      </c>
      <c r="B14" s="1"/>
      <c r="C14" s="17"/>
      <c r="D14" s="17"/>
      <c r="E14" s="17"/>
      <c r="F14" s="17"/>
      <c r="G14" s="17"/>
      <c r="H14" s="17"/>
      <c r="I14" s="17"/>
      <c r="J14" s="17"/>
      <c r="K14" s="17"/>
      <c r="L14" s="17"/>
      <c r="M14" s="14"/>
    </row>
    <row r="15" spans="1:13" ht="20.25" customHeight="1" x14ac:dyDescent="0.2">
      <c r="A15" s="4" t="e">
        <f>#REF!</f>
        <v>#REF!</v>
      </c>
      <c r="B15" s="2"/>
      <c r="C15" s="14"/>
      <c r="D15" s="14"/>
      <c r="E15" s="14"/>
      <c r="F15" s="14"/>
      <c r="G15" s="14"/>
      <c r="H15" s="14"/>
      <c r="I15" s="14"/>
      <c r="J15" s="14"/>
      <c r="K15" s="14"/>
      <c r="L15" s="14"/>
      <c r="M15" s="14"/>
    </row>
    <row r="16" spans="1:13" ht="20.25" customHeight="1" x14ac:dyDescent="0.2">
      <c r="A16" s="4"/>
      <c r="B16" s="2"/>
      <c r="C16" s="14"/>
      <c r="D16" s="14"/>
      <c r="E16" s="14"/>
      <c r="F16" s="14"/>
      <c r="G16" s="14"/>
      <c r="H16" s="14"/>
      <c r="I16" s="14"/>
      <c r="J16" s="14"/>
      <c r="K16" s="14"/>
      <c r="L16" s="14"/>
      <c r="M16" s="14"/>
    </row>
    <row r="17" spans="1:13" ht="20.25" customHeight="1" x14ac:dyDescent="0.2">
      <c r="A17" s="4"/>
      <c r="B17" s="2"/>
      <c r="C17" s="14"/>
      <c r="D17" s="14"/>
      <c r="E17" s="14"/>
      <c r="F17" s="14"/>
      <c r="G17" s="14"/>
      <c r="H17" s="14"/>
      <c r="I17" s="14"/>
      <c r="J17" s="14"/>
      <c r="K17" s="14"/>
      <c r="L17" s="14"/>
      <c r="M17" s="14"/>
    </row>
    <row r="18" spans="1:13" ht="20.25" customHeight="1" x14ac:dyDescent="0.2">
      <c r="A18" s="4"/>
      <c r="B18" s="2"/>
      <c r="C18" s="14"/>
      <c r="D18" s="14"/>
      <c r="E18" s="14"/>
      <c r="F18" s="14"/>
      <c r="G18" s="14"/>
      <c r="H18" s="14"/>
      <c r="I18" s="14"/>
      <c r="J18" s="14"/>
      <c r="K18" s="14"/>
      <c r="L18" s="14"/>
      <c r="M18" s="14"/>
    </row>
    <row r="19" spans="1:13" ht="20.25" customHeight="1" x14ac:dyDescent="0.2">
      <c r="A19" s="4"/>
      <c r="B19" s="2"/>
      <c r="C19" s="14"/>
      <c r="D19" s="14"/>
      <c r="E19" s="14"/>
      <c r="F19" s="14"/>
      <c r="G19" s="14"/>
      <c r="H19" s="14"/>
      <c r="I19" s="14"/>
      <c r="J19" s="14"/>
      <c r="K19" s="14"/>
      <c r="L19" s="14"/>
      <c r="M19" s="14"/>
    </row>
    <row r="20" spans="1:13" ht="20.25" customHeight="1" x14ac:dyDescent="0.2">
      <c r="A20" s="4"/>
      <c r="B20" s="2"/>
      <c r="C20" s="14"/>
      <c r="D20" s="14"/>
      <c r="E20" s="14"/>
      <c r="F20" s="14"/>
      <c r="G20" s="14"/>
      <c r="H20" s="14"/>
      <c r="I20" s="14"/>
      <c r="J20" s="14"/>
      <c r="K20" s="14"/>
      <c r="L20" s="14"/>
      <c r="M20" s="14"/>
    </row>
    <row r="21" spans="1:13" ht="20.25" customHeight="1" x14ac:dyDescent="0.2">
      <c r="A21" s="4"/>
      <c r="B21" s="2"/>
      <c r="C21" s="14"/>
      <c r="D21" s="14"/>
      <c r="E21" s="14"/>
      <c r="F21" s="14"/>
      <c r="G21" s="14"/>
      <c r="H21" s="14"/>
      <c r="I21" s="14"/>
      <c r="J21" s="14"/>
      <c r="K21" s="14"/>
      <c r="L21" s="14"/>
      <c r="M21" s="14"/>
    </row>
    <row r="22" spans="1:13" ht="20.25" customHeight="1" x14ac:dyDescent="0.2">
      <c r="A22" s="5"/>
      <c r="B22" s="2"/>
      <c r="C22" s="14"/>
      <c r="D22" s="14"/>
      <c r="E22" s="14"/>
      <c r="F22" s="14"/>
      <c r="G22" s="14"/>
      <c r="H22" s="14"/>
      <c r="I22" s="14"/>
      <c r="J22" s="14"/>
      <c r="K22" s="14"/>
      <c r="L22" s="14"/>
      <c r="M22" s="14"/>
    </row>
    <row r="23" spans="1:13" ht="20.25" customHeight="1" x14ac:dyDescent="0.2">
      <c r="A23" s="4"/>
      <c r="B23" s="2"/>
      <c r="C23" s="14"/>
      <c r="D23" s="14"/>
      <c r="E23" s="14"/>
      <c r="F23" s="14"/>
      <c r="G23" s="14"/>
      <c r="H23" s="14"/>
      <c r="I23" s="14"/>
      <c r="J23" s="14"/>
      <c r="K23" s="14"/>
      <c r="L23" s="14"/>
      <c r="M23" s="14"/>
    </row>
    <row r="24" spans="1:13" ht="20.25" customHeight="1" x14ac:dyDescent="0.2">
      <c r="A24" s="4"/>
      <c r="B24" s="2"/>
      <c r="C24" s="14"/>
      <c r="D24" s="14"/>
      <c r="E24" s="14"/>
      <c r="F24" s="14"/>
      <c r="G24" s="14"/>
      <c r="H24" s="14"/>
      <c r="I24" s="14"/>
      <c r="J24" s="14"/>
      <c r="K24" s="14"/>
      <c r="L24" s="14"/>
      <c r="M24" s="14"/>
    </row>
    <row r="25" spans="1:13" ht="20.25" customHeight="1" x14ac:dyDescent="0.2">
      <c r="A25" s="4"/>
      <c r="B25" s="2"/>
      <c r="C25" s="14"/>
      <c r="D25" s="14"/>
      <c r="E25" s="14"/>
      <c r="F25" s="14"/>
      <c r="G25" s="14"/>
      <c r="H25" s="14"/>
      <c r="I25" s="14"/>
      <c r="J25" s="14"/>
      <c r="K25" s="14"/>
      <c r="L25" s="14"/>
      <c r="M25" s="14"/>
    </row>
    <row r="26" spans="1:13" ht="20.25" customHeight="1" x14ac:dyDescent="0.2">
      <c r="A26" s="4"/>
      <c r="B26" s="2"/>
      <c r="C26" s="14"/>
      <c r="D26" s="14"/>
      <c r="E26" s="14"/>
      <c r="F26" s="14"/>
      <c r="G26" s="14"/>
      <c r="H26" s="14"/>
      <c r="I26" s="14"/>
      <c r="J26" s="14"/>
      <c r="K26" s="14"/>
      <c r="L26" s="14"/>
      <c r="M26" s="14"/>
    </row>
    <row r="27" spans="1:13" ht="20.25" customHeight="1" x14ac:dyDescent="0.2">
      <c r="A27" s="4"/>
      <c r="B27" s="2"/>
      <c r="C27" s="14"/>
      <c r="D27" s="14"/>
      <c r="E27" s="14"/>
      <c r="F27" s="14"/>
      <c r="G27" s="14"/>
      <c r="H27" s="14"/>
      <c r="I27" s="14"/>
      <c r="J27" s="14"/>
      <c r="K27" s="14"/>
      <c r="L27" s="14"/>
      <c r="M27" s="14"/>
    </row>
    <row r="28" spans="1:13" ht="20.25" customHeight="1" x14ac:dyDescent="0.2">
      <c r="A28" s="5"/>
      <c r="B28" s="2"/>
      <c r="C28" s="14"/>
      <c r="D28" s="14"/>
      <c r="E28" s="14"/>
      <c r="F28" s="14"/>
      <c r="G28" s="14"/>
      <c r="H28" s="14"/>
      <c r="I28" s="14"/>
      <c r="J28" s="14"/>
      <c r="K28" s="14"/>
      <c r="L28" s="14"/>
      <c r="M28" s="14"/>
    </row>
    <row r="29" spans="1:13" ht="20.25" customHeight="1" x14ac:dyDescent="0.2">
      <c r="A29" s="4" t="e">
        <f>#REF!</f>
        <v>#REF!</v>
      </c>
      <c r="B29" s="2"/>
      <c r="C29" s="14"/>
      <c r="D29" s="14"/>
      <c r="E29" s="14"/>
      <c r="F29" s="14"/>
      <c r="G29" s="14"/>
      <c r="H29" s="14"/>
      <c r="I29" s="14"/>
      <c r="J29" s="14"/>
      <c r="K29" s="14"/>
      <c r="L29" s="14"/>
      <c r="M29" s="14"/>
    </row>
    <row r="30" spans="1:13" ht="20.25" customHeight="1" x14ac:dyDescent="0.2">
      <c r="A30" s="4" t="e">
        <f>#REF!</f>
        <v>#REF!</v>
      </c>
      <c r="B30" s="2"/>
      <c r="C30" s="14"/>
      <c r="D30" s="14"/>
      <c r="E30" s="14"/>
      <c r="F30" s="14"/>
      <c r="G30" s="14"/>
      <c r="H30" s="14"/>
      <c r="I30" s="14"/>
      <c r="J30" s="14"/>
      <c r="K30" s="14"/>
      <c r="L30" s="14"/>
      <c r="M30" s="14"/>
    </row>
    <row r="31" spans="1:13" ht="20.25" customHeight="1" x14ac:dyDescent="0.2">
      <c r="A31" s="4" t="e">
        <f>#REF!</f>
        <v>#REF!</v>
      </c>
      <c r="B31" s="2"/>
      <c r="C31" s="14"/>
      <c r="D31" s="14"/>
      <c r="E31" s="14"/>
      <c r="F31" s="14"/>
      <c r="G31" s="14"/>
      <c r="H31" s="14"/>
      <c r="I31" s="14"/>
      <c r="J31" s="14"/>
      <c r="K31" s="14"/>
      <c r="L31" s="14"/>
      <c r="M31" s="14"/>
    </row>
    <row r="32" spans="1:13" ht="20.25" customHeight="1" x14ac:dyDescent="0.2">
      <c r="A32" s="17"/>
      <c r="B32" s="14"/>
      <c r="C32" s="14"/>
      <c r="D32" s="14"/>
      <c r="E32" s="14"/>
      <c r="F32" s="14"/>
      <c r="G32" s="14"/>
      <c r="H32" s="14"/>
      <c r="I32" s="14"/>
      <c r="J32" s="14"/>
      <c r="K32" s="14"/>
      <c r="L32" s="14"/>
      <c r="M32" s="14"/>
    </row>
    <row r="33" spans="1:13" ht="20.25" customHeight="1" x14ac:dyDescent="0.2">
      <c r="A33" s="14"/>
      <c r="B33" s="14"/>
      <c r="C33" s="14"/>
      <c r="D33" s="14"/>
      <c r="E33" s="14"/>
      <c r="F33" s="14"/>
      <c r="G33" s="14"/>
      <c r="H33" s="14"/>
      <c r="I33" s="14"/>
      <c r="J33" s="14"/>
      <c r="K33" s="14"/>
      <c r="L33" s="14"/>
      <c r="M33" s="14"/>
    </row>
  </sheetData>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12"/>
  <sheetViews>
    <sheetView workbookViewId="0">
      <selection activeCell="O3" sqref="O3:O6"/>
    </sheetView>
  </sheetViews>
  <sheetFormatPr baseColWidth="10" defaultRowHeight="12.75" x14ac:dyDescent="0.2"/>
  <sheetData>
    <row r="3" spans="1:15" x14ac:dyDescent="0.2">
      <c r="A3">
        <v>0</v>
      </c>
      <c r="B3">
        <v>0</v>
      </c>
      <c r="C3">
        <v>0</v>
      </c>
      <c r="D3">
        <v>0</v>
      </c>
      <c r="E3">
        <v>0</v>
      </c>
      <c r="F3">
        <v>0</v>
      </c>
      <c r="G3">
        <v>0</v>
      </c>
      <c r="H3">
        <v>0</v>
      </c>
      <c r="I3">
        <v>0</v>
      </c>
      <c r="J3">
        <v>0</v>
      </c>
      <c r="K3">
        <v>0</v>
      </c>
      <c r="L3">
        <v>0</v>
      </c>
      <c r="M3">
        <v>0</v>
      </c>
      <c r="N3">
        <v>0</v>
      </c>
      <c r="O3">
        <v>0</v>
      </c>
    </row>
    <row r="4" spans="1:15" x14ac:dyDescent="0.2">
      <c r="A4">
        <v>4</v>
      </c>
      <c r="B4">
        <v>2</v>
      </c>
      <c r="C4">
        <v>2</v>
      </c>
      <c r="D4">
        <v>2</v>
      </c>
      <c r="E4">
        <v>2</v>
      </c>
      <c r="F4">
        <v>4</v>
      </c>
      <c r="G4">
        <v>3</v>
      </c>
      <c r="H4">
        <v>2</v>
      </c>
      <c r="I4">
        <v>2</v>
      </c>
      <c r="J4">
        <v>2</v>
      </c>
      <c r="K4">
        <v>2</v>
      </c>
      <c r="L4">
        <v>4</v>
      </c>
      <c r="M4">
        <v>8</v>
      </c>
      <c r="N4">
        <v>4</v>
      </c>
      <c r="O4">
        <v>1</v>
      </c>
    </row>
    <row r="5" spans="1:15" x14ac:dyDescent="0.2">
      <c r="B5">
        <v>4</v>
      </c>
      <c r="C5">
        <v>6</v>
      </c>
      <c r="D5">
        <v>3</v>
      </c>
      <c r="E5">
        <v>8</v>
      </c>
      <c r="F5">
        <v>6</v>
      </c>
      <c r="G5">
        <v>4</v>
      </c>
      <c r="H5">
        <v>3</v>
      </c>
      <c r="I5">
        <v>3</v>
      </c>
      <c r="J5">
        <v>3</v>
      </c>
      <c r="K5">
        <v>4</v>
      </c>
      <c r="L5">
        <v>8</v>
      </c>
      <c r="N5">
        <v>6</v>
      </c>
      <c r="O5">
        <v>2</v>
      </c>
    </row>
    <row r="6" spans="1:15" x14ac:dyDescent="0.2">
      <c r="D6">
        <v>4</v>
      </c>
      <c r="F6">
        <v>8</v>
      </c>
      <c r="G6">
        <v>5</v>
      </c>
      <c r="H6">
        <v>4</v>
      </c>
      <c r="I6">
        <v>6</v>
      </c>
      <c r="J6">
        <v>4</v>
      </c>
      <c r="K6">
        <v>6</v>
      </c>
      <c r="O6">
        <v>4</v>
      </c>
    </row>
    <row r="7" spans="1:15" x14ac:dyDescent="0.2">
      <c r="D7">
        <v>5</v>
      </c>
      <c r="G7">
        <v>6</v>
      </c>
      <c r="H7">
        <v>5</v>
      </c>
      <c r="K7">
        <v>8</v>
      </c>
    </row>
    <row r="8" spans="1:15" x14ac:dyDescent="0.2">
      <c r="D8">
        <v>6</v>
      </c>
      <c r="G8">
        <v>7</v>
      </c>
      <c r="H8">
        <v>6</v>
      </c>
    </row>
    <row r="9" spans="1:15" x14ac:dyDescent="0.2">
      <c r="D9">
        <v>7</v>
      </c>
      <c r="G9">
        <v>8</v>
      </c>
    </row>
    <row r="10" spans="1:15" x14ac:dyDescent="0.2">
      <c r="D10">
        <v>8</v>
      </c>
    </row>
    <row r="11" spans="1:15" x14ac:dyDescent="0.2">
      <c r="D11">
        <v>9</v>
      </c>
    </row>
    <row r="12" spans="1:15" x14ac:dyDescent="0.2">
      <c r="D12">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24</vt:i4>
      </vt:variant>
    </vt:vector>
  </HeadingPairs>
  <TitlesOfParts>
    <vt:vector size="32" baseType="lpstr">
      <vt:lpstr>page accueil</vt:lpstr>
      <vt:lpstr>accueil</vt:lpstr>
      <vt:lpstr>eval vie et salle</vt:lpstr>
      <vt:lpstr>eval sport</vt:lpstr>
      <vt:lpstr>eval ecole</vt:lpstr>
      <vt:lpstr>eval com</vt:lpstr>
      <vt:lpstr>resumé eval</vt:lpstr>
      <vt:lpstr>Feuil2</vt:lpstr>
      <vt:lpstr>choix010</vt:lpstr>
      <vt:lpstr>choix0123456</vt:lpstr>
      <vt:lpstr>choix0124</vt:lpstr>
      <vt:lpstr>choix0234</vt:lpstr>
      <vt:lpstr>choix023456</vt:lpstr>
      <vt:lpstr>choix0236</vt:lpstr>
      <vt:lpstr>choix024</vt:lpstr>
      <vt:lpstr>choix02468</vt:lpstr>
      <vt:lpstr>Choix026</vt:lpstr>
      <vt:lpstr>choix028</vt:lpstr>
      <vt:lpstr>choix038</vt:lpstr>
      <vt:lpstr>choix04</vt:lpstr>
      <vt:lpstr>choix046</vt:lpstr>
      <vt:lpstr>choix0468</vt:lpstr>
      <vt:lpstr>choix048</vt:lpstr>
      <vt:lpstr>choix08</vt:lpstr>
      <vt:lpstr>PlageNommée1</vt:lpstr>
      <vt:lpstr>accueil!Print_Area</vt:lpstr>
      <vt:lpstr>'page accueil'!Print_Area</vt:lpstr>
      <vt:lpstr>accueil!Zone_d_impression</vt:lpstr>
      <vt:lpstr>'eval com'!Zone_d_impression</vt:lpstr>
      <vt:lpstr>'eval ecole'!Zone_d_impression</vt:lpstr>
      <vt:lpstr>'eval sport'!Zone_d_impression</vt:lpstr>
      <vt:lpstr>'eval vie et salle'!Zone_d_impression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Renaud</dc:creator>
  <cp:lastModifiedBy>Eric Vaquier</cp:lastModifiedBy>
  <cp:lastPrinted>2018-02-04T10:46:17Z</cp:lastPrinted>
  <dcterms:created xsi:type="dcterms:W3CDTF">2014-02-14T10:48:11Z</dcterms:created>
  <dcterms:modified xsi:type="dcterms:W3CDTF">2018-08-07T07:33:29Z</dcterms:modified>
</cp:coreProperties>
</file>