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Carambole\"/>
    </mc:Choice>
  </mc:AlternateContent>
  <xr:revisionPtr revIDLastSave="0" documentId="13_ncr:1_{E5C905E9-0F3F-4979-817A-19530737DD3E}" xr6:coauthVersionLast="47" xr6:coauthVersionMax="47" xr10:uidLastSave="{00000000-0000-0000-0000-000000000000}"/>
  <bookViews>
    <workbookView xWindow="-120" yWindow="-120" windowWidth="20730" windowHeight="11160" tabRatio="910" activeTab="1" xr2:uid="{00000000-000D-0000-FFFF-FFFF00000000}"/>
  </bookViews>
  <sheets>
    <sheet name="DFA_1Bronze" sheetId="43" r:id="rId1"/>
    <sheet name="Notice d'usage" sheetId="46" r:id="rId2"/>
    <sheet name="Résultats" sheetId="47" r:id="rId3"/>
    <sheet name="Fig1" sheetId="2" r:id="rId4"/>
    <sheet name="Fig2" sheetId="3" r:id="rId5"/>
    <sheet name="Fig3" sheetId="4" r:id="rId6"/>
    <sheet name="Fig4" sheetId="5" r:id="rId7"/>
    <sheet name="Fig5" sheetId="6" r:id="rId8"/>
    <sheet name="Fig6" sheetId="7" r:id="rId9"/>
    <sheet name="Fig7" sheetId="8" r:id="rId10"/>
    <sheet name="Fig8" sheetId="9" r:id="rId11"/>
    <sheet name="Fig9" sheetId="10" r:id="rId12"/>
    <sheet name="Fig10" sheetId="27" r:id="rId13"/>
    <sheet name="Fig11" sheetId="28" r:id="rId14"/>
    <sheet name="Fig12" sheetId="29" r:id="rId15"/>
    <sheet name="Fig13" sheetId="30" r:id="rId16"/>
    <sheet name="Fig14" sheetId="31" r:id="rId17"/>
    <sheet name="Fig15" sheetId="32" r:id="rId18"/>
    <sheet name="Fig16" sheetId="33" r:id="rId19"/>
    <sheet name="Fig17" sheetId="34" r:id="rId20"/>
    <sheet name="Fig18" sheetId="35" r:id="rId21"/>
    <sheet name="Fig19" sheetId="36" r:id="rId22"/>
    <sheet name="Fig20" sheetId="37" r:id="rId23"/>
    <sheet name="Fig21" sheetId="38" r:id="rId24"/>
    <sheet name="Fig22" sheetId="39" r:id="rId25"/>
    <sheet name="Fig23" sheetId="40" r:id="rId26"/>
    <sheet name="Fig24" sheetId="41" r:id="rId27"/>
    <sheet name="Joueur1" sheetId="1" r:id="rId28"/>
    <sheet name="Joueur2" sheetId="42" r:id="rId29"/>
    <sheet name="Joueur3" sheetId="44" r:id="rId30"/>
    <sheet name="Joueur4" sheetId="45" r:id="rId31"/>
    <sheet name="Joueur5" sheetId="48" r:id="rId32"/>
    <sheet name="Joueur6" sheetId="49" r:id="rId33"/>
    <sheet name="Joueur7" sheetId="50" r:id="rId34"/>
    <sheet name="Joueur8" sheetId="51" r:id="rId35"/>
    <sheet name="Joueur9" sheetId="52" r:id="rId36"/>
    <sheet name="Joueur10" sheetId="53" r:id="rId37"/>
    <sheet name="Joueur11" sheetId="54" r:id="rId38"/>
    <sheet name="Joueur12" sheetId="55" r:id="rId39"/>
    <sheet name="Joueur13" sheetId="56" r:id="rId40"/>
    <sheet name="Joueur14" sheetId="57" r:id="rId41"/>
    <sheet name="Joueur15" sheetId="58" r:id="rId42"/>
    <sheet name="Joueur16" sheetId="59" r:id="rId43"/>
    <sheet name="Joueur17" sheetId="61" r:id="rId44"/>
    <sheet name="Joueur18" sheetId="62" r:id="rId45"/>
    <sheet name="Joueur19" sheetId="63" r:id="rId46"/>
    <sheet name="Joueur20" sheetId="64" r:id="rId47"/>
  </sheets>
  <definedNames>
    <definedName name="_AMO_UniqueIdentifier" hidden="1">"'6929c879-2887-46f4-bb06-6da2a08953f3'"</definedName>
  </definedNames>
  <calcPr calcId="191029"/>
</workbook>
</file>

<file path=xl/calcChain.xml><?xml version="1.0" encoding="utf-8"?>
<calcChain xmlns="http://schemas.openxmlformats.org/spreadsheetml/2006/main">
  <c r="B2" i="42" l="1"/>
  <c r="B2" i="1"/>
  <c r="I3" i="64"/>
  <c r="C3" i="64"/>
  <c r="I2" i="64"/>
  <c r="B2" i="64"/>
  <c r="I3" i="63"/>
  <c r="C3" i="63"/>
  <c r="I2" i="63"/>
  <c r="B2" i="63"/>
  <c r="I3" i="62"/>
  <c r="C3" i="62"/>
  <c r="I2" i="62"/>
  <c r="B2" i="62"/>
  <c r="I3" i="61"/>
  <c r="C3" i="61"/>
  <c r="I2" i="61"/>
  <c r="B2" i="61"/>
  <c r="I3" i="59"/>
  <c r="C3" i="59"/>
  <c r="I2" i="59"/>
  <c r="B2" i="59"/>
  <c r="I3" i="58"/>
  <c r="C3" i="58"/>
  <c r="I2" i="58"/>
  <c r="B2" i="58"/>
  <c r="I3" i="57"/>
  <c r="C3" i="57"/>
  <c r="I2" i="57"/>
  <c r="B2" i="57"/>
  <c r="I3" i="56"/>
  <c r="C3" i="56"/>
  <c r="I2" i="56"/>
  <c r="B2" i="56"/>
  <c r="I3" i="55"/>
  <c r="C3" i="55"/>
  <c r="I2" i="55"/>
  <c r="B2" i="55"/>
  <c r="I3" i="54"/>
  <c r="C3" i="54"/>
  <c r="I2" i="54"/>
  <c r="B2" i="54"/>
  <c r="I3" i="53"/>
  <c r="C3" i="53"/>
  <c r="I2" i="53"/>
  <c r="B2" i="53"/>
  <c r="I3" i="52"/>
  <c r="C3" i="52"/>
  <c r="I2" i="52"/>
  <c r="B2" i="52"/>
  <c r="I3" i="51"/>
  <c r="C3" i="51"/>
  <c r="I2" i="51"/>
  <c r="B2" i="51"/>
  <c r="I3" i="50"/>
  <c r="C3" i="50"/>
  <c r="I2" i="50"/>
  <c r="B2" i="50"/>
  <c r="I3" i="49"/>
  <c r="C3" i="49"/>
  <c r="I2" i="49"/>
  <c r="B2" i="49"/>
  <c r="I3" i="48"/>
  <c r="C3" i="48"/>
  <c r="I2" i="48"/>
  <c r="B2" i="48"/>
  <c r="I3" i="45"/>
  <c r="C3" i="45"/>
  <c r="I2" i="45"/>
  <c r="B2" i="45"/>
  <c r="I3" i="44"/>
  <c r="C3" i="44"/>
  <c r="I2" i="44"/>
  <c r="B2" i="44"/>
  <c r="I3" i="42"/>
  <c r="I2" i="42"/>
  <c r="C3" i="42"/>
  <c r="B47" i="44"/>
  <c r="B47" i="45"/>
  <c r="B47" i="48"/>
  <c r="B47" i="49"/>
  <c r="B47" i="50"/>
  <c r="B47" i="51"/>
  <c r="B47" i="52"/>
  <c r="B47" i="53"/>
  <c r="B47" i="54"/>
  <c r="B47" i="55"/>
  <c r="B47" i="56"/>
  <c r="B47" i="57"/>
  <c r="B47" i="58"/>
  <c r="B47" i="59"/>
  <c r="B47" i="61"/>
  <c r="B47" i="62"/>
  <c r="B47" i="63"/>
  <c r="B47" i="64"/>
  <c r="B47" i="42"/>
  <c r="I4" i="44"/>
  <c r="I4" i="45"/>
  <c r="I4" i="48"/>
  <c r="I4" i="49"/>
  <c r="I4" i="50"/>
  <c r="I4" i="51"/>
  <c r="I4" i="52"/>
  <c r="I4" i="53"/>
  <c r="I4" i="54"/>
  <c r="I4" i="55"/>
  <c r="I4" i="56"/>
  <c r="I4" i="57"/>
  <c r="I4" i="58"/>
  <c r="I4" i="59"/>
  <c r="I4" i="61"/>
  <c r="I4" i="62"/>
  <c r="I4" i="63"/>
  <c r="I4" i="64"/>
  <c r="I4" i="42"/>
  <c r="C4" i="44"/>
  <c r="C4" i="45"/>
  <c r="C4" i="48"/>
  <c r="C4" i="49"/>
  <c r="C4" i="50"/>
  <c r="C4" i="51"/>
  <c r="C4" i="52"/>
  <c r="C4" i="53"/>
  <c r="C4" i="54"/>
  <c r="C4" i="55"/>
  <c r="C4" i="56"/>
  <c r="C4" i="57"/>
  <c r="C4" i="58"/>
  <c r="C4" i="59"/>
  <c r="C4" i="61"/>
  <c r="C4" i="62"/>
  <c r="C4" i="63"/>
  <c r="C4" i="64"/>
  <c r="C4" i="42"/>
  <c r="I3" i="1"/>
  <c r="B47" i="1"/>
  <c r="I4" i="1"/>
  <c r="C4" i="1"/>
  <c r="C3" i="1"/>
  <c r="I2" i="1"/>
  <c r="H4" i="4" l="1"/>
  <c r="H5" i="4"/>
  <c r="H6" i="4"/>
  <c r="H7" i="4"/>
  <c r="H8" i="4"/>
  <c r="H9" i="4"/>
  <c r="H10" i="4"/>
  <c r="H11" i="4"/>
  <c r="H12" i="4"/>
  <c r="H13" i="4"/>
  <c r="H14" i="4"/>
  <c r="H15" i="4"/>
  <c r="H16" i="4"/>
  <c r="H17" i="4"/>
  <c r="H18" i="4"/>
  <c r="H19" i="4"/>
  <c r="H20" i="4"/>
  <c r="H21" i="4"/>
  <c r="H4" i="5"/>
  <c r="H5" i="5"/>
  <c r="H6" i="5"/>
  <c r="H7" i="5"/>
  <c r="H8" i="5"/>
  <c r="H9" i="5"/>
  <c r="H10" i="5"/>
  <c r="H11" i="5"/>
  <c r="H12" i="5"/>
  <c r="H13" i="5"/>
  <c r="H14" i="5"/>
  <c r="H15" i="5"/>
  <c r="H16" i="5"/>
  <c r="H17" i="5"/>
  <c r="H18" i="5"/>
  <c r="H19" i="5"/>
  <c r="H20" i="5"/>
  <c r="H21" i="5"/>
  <c r="H4" i="6"/>
  <c r="H5" i="6"/>
  <c r="H6" i="6"/>
  <c r="H7" i="6"/>
  <c r="H8" i="6"/>
  <c r="H9" i="6"/>
  <c r="H10" i="6"/>
  <c r="H11" i="6"/>
  <c r="H12" i="6"/>
  <c r="H13" i="6"/>
  <c r="H14" i="6"/>
  <c r="H15" i="6"/>
  <c r="H16" i="6"/>
  <c r="H17" i="6"/>
  <c r="H18" i="6"/>
  <c r="H19" i="6"/>
  <c r="H20" i="6"/>
  <c r="H21" i="6"/>
  <c r="H4" i="7"/>
  <c r="H5" i="7"/>
  <c r="H6" i="7"/>
  <c r="H7" i="7"/>
  <c r="H8" i="7"/>
  <c r="H9" i="7"/>
  <c r="H10" i="7"/>
  <c r="H11" i="7"/>
  <c r="H12" i="7"/>
  <c r="H13" i="7"/>
  <c r="H14" i="7"/>
  <c r="H15" i="7"/>
  <c r="H16" i="7"/>
  <c r="H17" i="7"/>
  <c r="H18" i="7"/>
  <c r="H19" i="7"/>
  <c r="H20" i="7"/>
  <c r="H21" i="7"/>
  <c r="H4" i="8"/>
  <c r="H5" i="8"/>
  <c r="H6" i="8"/>
  <c r="H7" i="8"/>
  <c r="H8" i="8"/>
  <c r="H9" i="8"/>
  <c r="H10" i="8"/>
  <c r="H11" i="8"/>
  <c r="H12" i="8"/>
  <c r="H13" i="8"/>
  <c r="H14" i="8"/>
  <c r="H15" i="8"/>
  <c r="H16" i="8"/>
  <c r="H17" i="8"/>
  <c r="H18" i="8"/>
  <c r="H19" i="8"/>
  <c r="H20" i="8"/>
  <c r="H21" i="8"/>
  <c r="H4" i="9"/>
  <c r="H5" i="9"/>
  <c r="H6" i="9"/>
  <c r="H7" i="9"/>
  <c r="H8" i="9"/>
  <c r="H9" i="9"/>
  <c r="H10" i="9"/>
  <c r="H11" i="9"/>
  <c r="H12" i="9"/>
  <c r="H13" i="9"/>
  <c r="H14" i="9"/>
  <c r="H15" i="9"/>
  <c r="H16" i="9"/>
  <c r="H17" i="9"/>
  <c r="H18" i="9"/>
  <c r="H19" i="9"/>
  <c r="H20" i="9"/>
  <c r="H21" i="9"/>
  <c r="H4" i="10"/>
  <c r="H5" i="10"/>
  <c r="H6" i="10"/>
  <c r="H7" i="10"/>
  <c r="H8" i="10"/>
  <c r="H9" i="10"/>
  <c r="H10" i="10"/>
  <c r="H11" i="10"/>
  <c r="H12" i="10"/>
  <c r="H13" i="10"/>
  <c r="H14" i="10"/>
  <c r="H15" i="10"/>
  <c r="H16" i="10"/>
  <c r="H17" i="10"/>
  <c r="H18" i="10"/>
  <c r="H19" i="10"/>
  <c r="H20" i="10"/>
  <c r="H21" i="10"/>
  <c r="H4" i="27"/>
  <c r="H5" i="27"/>
  <c r="H6" i="27"/>
  <c r="H7" i="27"/>
  <c r="H8" i="27"/>
  <c r="H9" i="27"/>
  <c r="H10" i="27"/>
  <c r="H11" i="27"/>
  <c r="H12" i="27"/>
  <c r="H13" i="27"/>
  <c r="H14" i="27"/>
  <c r="H15" i="27"/>
  <c r="H16" i="27"/>
  <c r="H17" i="27"/>
  <c r="H18" i="27"/>
  <c r="H19" i="27"/>
  <c r="H20" i="27"/>
  <c r="H21" i="27"/>
  <c r="H4" i="28"/>
  <c r="H5" i="28"/>
  <c r="H6" i="28"/>
  <c r="H7" i="28"/>
  <c r="H8" i="28"/>
  <c r="H9" i="28"/>
  <c r="H10" i="28"/>
  <c r="H11" i="28"/>
  <c r="H12" i="28"/>
  <c r="H13" i="28"/>
  <c r="H14" i="28"/>
  <c r="H15" i="28"/>
  <c r="H16" i="28"/>
  <c r="H17" i="28"/>
  <c r="H18" i="28"/>
  <c r="H19" i="28"/>
  <c r="H20" i="28"/>
  <c r="H21" i="28"/>
  <c r="H4" i="29"/>
  <c r="H5" i="29"/>
  <c r="H6" i="29"/>
  <c r="H7" i="29"/>
  <c r="H8" i="29"/>
  <c r="H9" i="29"/>
  <c r="H10" i="29"/>
  <c r="H11" i="29"/>
  <c r="H12" i="29"/>
  <c r="H13" i="29"/>
  <c r="H14" i="29"/>
  <c r="H15" i="29"/>
  <c r="H16" i="29"/>
  <c r="H17" i="29"/>
  <c r="H18" i="29"/>
  <c r="H19" i="29"/>
  <c r="H20" i="29"/>
  <c r="H21" i="29"/>
  <c r="H4" i="30"/>
  <c r="H5" i="30"/>
  <c r="H6" i="30"/>
  <c r="H7" i="30"/>
  <c r="H8" i="30"/>
  <c r="H9" i="30"/>
  <c r="H10" i="30"/>
  <c r="H11" i="30"/>
  <c r="H12" i="30"/>
  <c r="H13" i="30"/>
  <c r="H14" i="30"/>
  <c r="H15" i="30"/>
  <c r="H16" i="30"/>
  <c r="H17" i="30"/>
  <c r="H18" i="30"/>
  <c r="H19" i="30"/>
  <c r="H20" i="30"/>
  <c r="H21" i="30"/>
  <c r="H4" i="31"/>
  <c r="H5" i="31"/>
  <c r="H6" i="31"/>
  <c r="H7" i="31"/>
  <c r="H8" i="31"/>
  <c r="H9" i="31"/>
  <c r="H10" i="31"/>
  <c r="H11" i="31"/>
  <c r="H12" i="31"/>
  <c r="H13" i="31"/>
  <c r="H14" i="31"/>
  <c r="H15" i="31"/>
  <c r="H16" i="31"/>
  <c r="H17" i="31"/>
  <c r="H18" i="31"/>
  <c r="H19" i="31"/>
  <c r="H20" i="31"/>
  <c r="H21" i="31"/>
  <c r="H4" i="32"/>
  <c r="H5" i="32"/>
  <c r="H6" i="32"/>
  <c r="H7" i="32"/>
  <c r="H8" i="32"/>
  <c r="H9" i="32"/>
  <c r="H10" i="32"/>
  <c r="H11" i="32"/>
  <c r="H12" i="32"/>
  <c r="H13" i="32"/>
  <c r="H14" i="32"/>
  <c r="H15" i="32"/>
  <c r="H16" i="32"/>
  <c r="H17" i="32"/>
  <c r="H18" i="32"/>
  <c r="H19" i="32"/>
  <c r="H20" i="32"/>
  <c r="H21" i="32"/>
  <c r="H4" i="33"/>
  <c r="H5" i="33"/>
  <c r="H6" i="33"/>
  <c r="H7" i="33"/>
  <c r="H8" i="33"/>
  <c r="H9" i="33"/>
  <c r="H10" i="33"/>
  <c r="H11" i="33"/>
  <c r="H12" i="33"/>
  <c r="H13" i="33"/>
  <c r="H14" i="33"/>
  <c r="H15" i="33"/>
  <c r="H16" i="33"/>
  <c r="H17" i="33"/>
  <c r="H18" i="33"/>
  <c r="H19" i="33"/>
  <c r="H20" i="33"/>
  <c r="H21" i="33"/>
  <c r="H4" i="34"/>
  <c r="H5" i="34"/>
  <c r="H6" i="34"/>
  <c r="H7" i="34"/>
  <c r="H8" i="34"/>
  <c r="H9" i="34"/>
  <c r="H10" i="34"/>
  <c r="H11" i="34"/>
  <c r="H12" i="34"/>
  <c r="H13" i="34"/>
  <c r="H14" i="34"/>
  <c r="H15" i="34"/>
  <c r="H16" i="34"/>
  <c r="H17" i="34"/>
  <c r="H18" i="34"/>
  <c r="H19" i="34"/>
  <c r="H20" i="34"/>
  <c r="H21" i="34"/>
  <c r="H4" i="35"/>
  <c r="H5" i="35"/>
  <c r="H6" i="35"/>
  <c r="H7" i="35"/>
  <c r="H8" i="35"/>
  <c r="H9" i="35"/>
  <c r="H10" i="35"/>
  <c r="H11" i="35"/>
  <c r="H12" i="35"/>
  <c r="H13" i="35"/>
  <c r="H14" i="35"/>
  <c r="H15" i="35"/>
  <c r="H16" i="35"/>
  <c r="H17" i="35"/>
  <c r="H18" i="35"/>
  <c r="H19" i="35"/>
  <c r="H20" i="35"/>
  <c r="H21" i="35"/>
  <c r="H4" i="36"/>
  <c r="H5" i="36"/>
  <c r="H6" i="36"/>
  <c r="H7" i="36"/>
  <c r="H8" i="36"/>
  <c r="H9" i="36"/>
  <c r="H10" i="36"/>
  <c r="H11" i="36"/>
  <c r="H12" i="36"/>
  <c r="H13" i="36"/>
  <c r="H14" i="36"/>
  <c r="H15" i="36"/>
  <c r="H16" i="36"/>
  <c r="H17" i="36"/>
  <c r="H18" i="36"/>
  <c r="H19" i="36"/>
  <c r="H20" i="36"/>
  <c r="H21" i="36"/>
  <c r="H4" i="37"/>
  <c r="H5" i="37"/>
  <c r="H6" i="37"/>
  <c r="H7" i="37"/>
  <c r="H8" i="37"/>
  <c r="H9" i="37"/>
  <c r="H10" i="37"/>
  <c r="H11" i="37"/>
  <c r="H12" i="37"/>
  <c r="H13" i="37"/>
  <c r="H14" i="37"/>
  <c r="H15" i="37"/>
  <c r="H16" i="37"/>
  <c r="H17" i="37"/>
  <c r="H18" i="37"/>
  <c r="H19" i="37"/>
  <c r="H20" i="37"/>
  <c r="H21" i="37"/>
  <c r="H4" i="38"/>
  <c r="H5" i="38"/>
  <c r="H6" i="38"/>
  <c r="H7" i="38"/>
  <c r="H8" i="38"/>
  <c r="H9" i="38"/>
  <c r="H10" i="38"/>
  <c r="H11" i="38"/>
  <c r="H12" i="38"/>
  <c r="H13" i="38"/>
  <c r="H14" i="38"/>
  <c r="H15" i="38"/>
  <c r="H16" i="38"/>
  <c r="H17" i="38"/>
  <c r="H18" i="38"/>
  <c r="H19" i="38"/>
  <c r="H20" i="38"/>
  <c r="H21" i="38"/>
  <c r="H4" i="39"/>
  <c r="H5" i="39"/>
  <c r="H6" i="39"/>
  <c r="H7" i="39"/>
  <c r="H8" i="39"/>
  <c r="H9" i="39"/>
  <c r="H10" i="39"/>
  <c r="H11" i="39"/>
  <c r="H12" i="39"/>
  <c r="H13" i="39"/>
  <c r="H14" i="39"/>
  <c r="H15" i="39"/>
  <c r="H16" i="39"/>
  <c r="H17" i="39"/>
  <c r="H18" i="39"/>
  <c r="H19" i="39"/>
  <c r="H20" i="39"/>
  <c r="H21" i="39"/>
  <c r="H4" i="40"/>
  <c r="H5" i="40"/>
  <c r="H6" i="40"/>
  <c r="H7" i="40"/>
  <c r="H8" i="40"/>
  <c r="H9" i="40"/>
  <c r="H10" i="40"/>
  <c r="H11" i="40"/>
  <c r="H12" i="40"/>
  <c r="H13" i="40"/>
  <c r="H14" i="40"/>
  <c r="H15" i="40"/>
  <c r="H16" i="40"/>
  <c r="H17" i="40"/>
  <c r="H18" i="40"/>
  <c r="H19" i="40"/>
  <c r="H20" i="40"/>
  <c r="H21" i="40"/>
  <c r="H4" i="41"/>
  <c r="H5" i="41"/>
  <c r="H6" i="41"/>
  <c r="H7" i="41"/>
  <c r="H8" i="41"/>
  <c r="H9" i="41"/>
  <c r="H10" i="41"/>
  <c r="H11" i="41"/>
  <c r="H12" i="41"/>
  <c r="H13" i="41"/>
  <c r="H14" i="41"/>
  <c r="H15" i="41"/>
  <c r="H16" i="41"/>
  <c r="H17" i="41"/>
  <c r="H18" i="41"/>
  <c r="H19" i="41"/>
  <c r="H20" i="41"/>
  <c r="H21" i="41"/>
  <c r="H4" i="3"/>
  <c r="H5" i="3"/>
  <c r="H6" i="3"/>
  <c r="H7" i="3"/>
  <c r="H8" i="3"/>
  <c r="H9" i="3"/>
  <c r="H10" i="3"/>
  <c r="H11" i="3"/>
  <c r="H12" i="3"/>
  <c r="H13" i="3"/>
  <c r="H14" i="3"/>
  <c r="H15" i="3"/>
  <c r="H16" i="3"/>
  <c r="H17" i="3"/>
  <c r="H18" i="3"/>
  <c r="H19" i="3"/>
  <c r="H20" i="3"/>
  <c r="H21" i="3"/>
  <c r="H3" i="3"/>
  <c r="H3" i="41"/>
  <c r="H3" i="40"/>
  <c r="H3" i="39"/>
  <c r="H3" i="38"/>
  <c r="H3" i="37"/>
  <c r="H3" i="36"/>
  <c r="H3" i="35"/>
  <c r="H3" i="34"/>
  <c r="H3" i="33"/>
  <c r="H3" i="32"/>
  <c r="H3" i="31"/>
  <c r="H3" i="30"/>
  <c r="H3" i="29"/>
  <c r="H3" i="28"/>
  <c r="H3" i="27"/>
  <c r="H3" i="10"/>
  <c r="H3" i="9"/>
  <c r="H3" i="8"/>
  <c r="H3" i="7"/>
  <c r="H3" i="6"/>
  <c r="H3" i="5"/>
  <c r="H3" i="4"/>
  <c r="H2" i="4"/>
  <c r="H2" i="5"/>
  <c r="H2" i="6"/>
  <c r="H2" i="7"/>
  <c r="H2" i="8"/>
  <c r="H2" i="9"/>
  <c r="H2" i="10"/>
  <c r="H2" i="27"/>
  <c r="H2" i="28"/>
  <c r="H2" i="29"/>
  <c r="H2" i="30"/>
  <c r="H2" i="31"/>
  <c r="H2" i="32"/>
  <c r="H2" i="33"/>
  <c r="H2" i="34"/>
  <c r="H2" i="35"/>
  <c r="H2" i="36"/>
  <c r="H2" i="37"/>
  <c r="H2" i="38"/>
  <c r="H2" i="39"/>
  <c r="H2" i="40"/>
  <c r="H2" i="41"/>
  <c r="H2" i="3"/>
  <c r="H4" i="2" l="1"/>
  <c r="H5" i="2"/>
  <c r="H6" i="2"/>
  <c r="H7" i="2"/>
  <c r="H8" i="2"/>
  <c r="H9" i="2"/>
  <c r="H10" i="2"/>
  <c r="H11" i="2"/>
  <c r="H12" i="2"/>
  <c r="H13" i="2"/>
  <c r="H14" i="2"/>
  <c r="H15" i="2"/>
  <c r="H16" i="2"/>
  <c r="H17" i="2"/>
  <c r="H18" i="2"/>
  <c r="H19" i="2"/>
  <c r="H20" i="2"/>
  <c r="H21" i="2"/>
  <c r="H3" i="2"/>
  <c r="H2" i="2"/>
  <c r="G34" i="64" l="1"/>
  <c r="G33" i="64"/>
  <c r="G32" i="64"/>
  <c r="H32" i="64" s="1"/>
  <c r="G31" i="64"/>
  <c r="H31" i="64" s="1"/>
  <c r="G30" i="64"/>
  <c r="G29" i="64"/>
  <c r="H29" i="64" s="1"/>
  <c r="G28" i="64"/>
  <c r="H28" i="64" s="1"/>
  <c r="G27" i="64"/>
  <c r="G26" i="64"/>
  <c r="G25" i="64"/>
  <c r="G24" i="64"/>
  <c r="G23" i="64"/>
  <c r="G22" i="64"/>
  <c r="G21" i="64"/>
  <c r="G20" i="64"/>
  <c r="G19" i="64"/>
  <c r="G18" i="64"/>
  <c r="G17" i="64"/>
  <c r="G16" i="64"/>
  <c r="G15" i="64"/>
  <c r="G14" i="64"/>
  <c r="G13" i="64"/>
  <c r="G12" i="64"/>
  <c r="G11" i="64"/>
  <c r="F34" i="64"/>
  <c r="F33" i="64"/>
  <c r="F32" i="64"/>
  <c r="F31" i="64"/>
  <c r="F30" i="64"/>
  <c r="F29" i="64"/>
  <c r="F28" i="64"/>
  <c r="F27" i="64"/>
  <c r="F26" i="64"/>
  <c r="F25" i="64"/>
  <c r="F24" i="64"/>
  <c r="F23" i="64"/>
  <c r="F22" i="64"/>
  <c r="F21" i="64"/>
  <c r="F20" i="64"/>
  <c r="F19" i="64"/>
  <c r="F18" i="64"/>
  <c r="F17" i="64"/>
  <c r="F16" i="64"/>
  <c r="F15" i="64"/>
  <c r="F14" i="64"/>
  <c r="F13" i="64"/>
  <c r="F12" i="64"/>
  <c r="F11" i="64"/>
  <c r="E34" i="64"/>
  <c r="E33" i="64"/>
  <c r="E32" i="64"/>
  <c r="E31" i="64"/>
  <c r="E30" i="64"/>
  <c r="E29" i="64"/>
  <c r="E28" i="64"/>
  <c r="E27" i="64"/>
  <c r="E26" i="64"/>
  <c r="E25" i="64"/>
  <c r="E24" i="64"/>
  <c r="E23" i="64"/>
  <c r="E22" i="64"/>
  <c r="E21" i="64"/>
  <c r="E20" i="64"/>
  <c r="E19" i="64"/>
  <c r="E18" i="64"/>
  <c r="E17" i="64"/>
  <c r="E16" i="64"/>
  <c r="E15" i="64"/>
  <c r="E14" i="64"/>
  <c r="E13" i="64"/>
  <c r="E12" i="64"/>
  <c r="E11" i="64"/>
  <c r="D34" i="64"/>
  <c r="D33" i="64"/>
  <c r="D32" i="64"/>
  <c r="D31" i="64"/>
  <c r="D30" i="64"/>
  <c r="D29" i="64"/>
  <c r="D28" i="64"/>
  <c r="D27" i="64"/>
  <c r="D26" i="64"/>
  <c r="D25" i="64"/>
  <c r="D24" i="64"/>
  <c r="D23" i="64"/>
  <c r="D22" i="64"/>
  <c r="D21" i="64"/>
  <c r="D20" i="64"/>
  <c r="D19" i="64"/>
  <c r="D18" i="64"/>
  <c r="D17" i="64"/>
  <c r="D16" i="64"/>
  <c r="D15" i="64"/>
  <c r="D14" i="64"/>
  <c r="D13" i="64"/>
  <c r="D12" i="64"/>
  <c r="D11" i="64"/>
  <c r="C34" i="64"/>
  <c r="C33" i="64"/>
  <c r="C32" i="64"/>
  <c r="C31" i="64"/>
  <c r="C30" i="64"/>
  <c r="C29" i="64"/>
  <c r="C28" i="64"/>
  <c r="C27" i="64"/>
  <c r="C26" i="64"/>
  <c r="C25" i="64"/>
  <c r="C24" i="64"/>
  <c r="C23" i="64"/>
  <c r="C22" i="64"/>
  <c r="C21" i="64"/>
  <c r="C20" i="64"/>
  <c r="C19" i="64"/>
  <c r="C18" i="64"/>
  <c r="C17" i="64"/>
  <c r="C16" i="64"/>
  <c r="C15" i="64"/>
  <c r="C14" i="64"/>
  <c r="C13" i="64"/>
  <c r="C12" i="64"/>
  <c r="C11" i="64"/>
  <c r="G34" i="63"/>
  <c r="G33" i="63"/>
  <c r="G32" i="63"/>
  <c r="G31" i="63"/>
  <c r="H31" i="63" s="1"/>
  <c r="G30" i="63"/>
  <c r="G29" i="63"/>
  <c r="H29" i="63" s="1"/>
  <c r="G28" i="63"/>
  <c r="H28" i="63" s="1"/>
  <c r="G27" i="63"/>
  <c r="G26" i="63"/>
  <c r="H26" i="63" s="1"/>
  <c r="G25" i="63"/>
  <c r="G24" i="63"/>
  <c r="G23" i="63"/>
  <c r="H23" i="63" s="1"/>
  <c r="G22" i="63"/>
  <c r="H22" i="63" s="1"/>
  <c r="G21" i="63"/>
  <c r="G20" i="63"/>
  <c r="G19" i="63"/>
  <c r="H19" i="63" s="1"/>
  <c r="G18" i="63"/>
  <c r="H18" i="63" s="1"/>
  <c r="G17" i="63"/>
  <c r="G16" i="63"/>
  <c r="G15" i="63"/>
  <c r="H15" i="63" s="1"/>
  <c r="G14" i="63"/>
  <c r="G13" i="63"/>
  <c r="H13" i="63" s="1"/>
  <c r="G12" i="63"/>
  <c r="G11" i="63"/>
  <c r="F34" i="63"/>
  <c r="F33" i="63"/>
  <c r="F32" i="63"/>
  <c r="F31" i="63"/>
  <c r="F30" i="63"/>
  <c r="F29" i="63"/>
  <c r="F28" i="63"/>
  <c r="F27" i="63"/>
  <c r="F26" i="63"/>
  <c r="F25" i="63"/>
  <c r="F24" i="63"/>
  <c r="F23" i="63"/>
  <c r="F22" i="63"/>
  <c r="F21" i="63"/>
  <c r="F20" i="63"/>
  <c r="F19" i="63"/>
  <c r="F18" i="63"/>
  <c r="F17" i="63"/>
  <c r="F16" i="63"/>
  <c r="F15" i="63"/>
  <c r="F14" i="63"/>
  <c r="F13" i="63"/>
  <c r="F12" i="63"/>
  <c r="F11" i="63"/>
  <c r="F35" i="63" s="1"/>
  <c r="I26" i="47" s="1"/>
  <c r="E34" i="63"/>
  <c r="E33" i="63"/>
  <c r="E32" i="63"/>
  <c r="E31" i="63"/>
  <c r="E30" i="63"/>
  <c r="E29" i="63"/>
  <c r="E28" i="63"/>
  <c r="E27" i="63"/>
  <c r="E26" i="63"/>
  <c r="E25" i="63"/>
  <c r="E24" i="63"/>
  <c r="E23" i="63"/>
  <c r="E22" i="63"/>
  <c r="E21" i="63"/>
  <c r="E20" i="63"/>
  <c r="E19" i="63"/>
  <c r="E18" i="63"/>
  <c r="E17" i="63"/>
  <c r="E16" i="63"/>
  <c r="E15" i="63"/>
  <c r="E14" i="63"/>
  <c r="E13" i="63"/>
  <c r="E12" i="63"/>
  <c r="E11" i="63"/>
  <c r="D34" i="63"/>
  <c r="D33" i="63"/>
  <c r="D32" i="63"/>
  <c r="D31" i="63"/>
  <c r="D30" i="63"/>
  <c r="D29" i="63"/>
  <c r="D28" i="63"/>
  <c r="D27" i="63"/>
  <c r="D26" i="63"/>
  <c r="D25" i="63"/>
  <c r="D24" i="63"/>
  <c r="D23" i="63"/>
  <c r="D22" i="63"/>
  <c r="D21" i="63"/>
  <c r="D20" i="63"/>
  <c r="D19" i="63"/>
  <c r="D18" i="63"/>
  <c r="D17" i="63"/>
  <c r="D16" i="63"/>
  <c r="D15" i="63"/>
  <c r="D14" i="63"/>
  <c r="D13" i="63"/>
  <c r="D12" i="63"/>
  <c r="D11" i="63"/>
  <c r="C34" i="63"/>
  <c r="C33" i="63"/>
  <c r="C32" i="63"/>
  <c r="C31" i="63"/>
  <c r="C30" i="63"/>
  <c r="C29" i="63"/>
  <c r="C28" i="63"/>
  <c r="C27" i="63"/>
  <c r="C26" i="63"/>
  <c r="C25" i="63"/>
  <c r="C24" i="63"/>
  <c r="C23" i="63"/>
  <c r="C22" i="63"/>
  <c r="C21" i="63"/>
  <c r="C20" i="63"/>
  <c r="C19" i="63"/>
  <c r="C18" i="63"/>
  <c r="C17" i="63"/>
  <c r="C16" i="63"/>
  <c r="C15" i="63"/>
  <c r="C14" i="63"/>
  <c r="C13" i="63"/>
  <c r="C12" i="63"/>
  <c r="C11" i="63"/>
  <c r="G34" i="62"/>
  <c r="G33" i="62"/>
  <c r="G32" i="62"/>
  <c r="G31" i="62"/>
  <c r="H31" i="62" s="1"/>
  <c r="G30" i="62"/>
  <c r="G29" i="62"/>
  <c r="H29" i="62" s="1"/>
  <c r="G28" i="62"/>
  <c r="G27" i="62"/>
  <c r="H27" i="62" s="1"/>
  <c r="G26" i="62"/>
  <c r="G25" i="62"/>
  <c r="G24" i="62"/>
  <c r="G23" i="62"/>
  <c r="H23" i="62" s="1"/>
  <c r="G22" i="62"/>
  <c r="G21" i="62"/>
  <c r="G20" i="62"/>
  <c r="G19" i="62"/>
  <c r="H19" i="62" s="1"/>
  <c r="G18" i="62"/>
  <c r="G17" i="62"/>
  <c r="G16" i="62"/>
  <c r="G15" i="62"/>
  <c r="G14" i="62"/>
  <c r="G13" i="62"/>
  <c r="G12" i="62"/>
  <c r="H11" i="62" s="1"/>
  <c r="G11" i="62"/>
  <c r="F34" i="62"/>
  <c r="F33" i="62"/>
  <c r="F32" i="62"/>
  <c r="F31" i="62"/>
  <c r="F30" i="62"/>
  <c r="F29" i="62"/>
  <c r="F28" i="62"/>
  <c r="F27" i="62"/>
  <c r="F26" i="62"/>
  <c r="F25" i="62"/>
  <c r="F24" i="62"/>
  <c r="F23" i="62"/>
  <c r="F22" i="62"/>
  <c r="F21" i="62"/>
  <c r="F20" i="62"/>
  <c r="F19" i="62"/>
  <c r="F18" i="62"/>
  <c r="F17" i="62"/>
  <c r="F16" i="62"/>
  <c r="F15" i="62"/>
  <c r="F14" i="62"/>
  <c r="F13" i="62"/>
  <c r="F12" i="62"/>
  <c r="F11" i="62"/>
  <c r="F35" i="62" s="1"/>
  <c r="I25" i="47" s="1"/>
  <c r="E34" i="62"/>
  <c r="E33" i="62"/>
  <c r="E32" i="62"/>
  <c r="E31" i="62"/>
  <c r="E30" i="62"/>
  <c r="E29" i="62"/>
  <c r="E28" i="62"/>
  <c r="E27" i="62"/>
  <c r="E26" i="62"/>
  <c r="E25" i="62"/>
  <c r="E24" i="62"/>
  <c r="E23" i="62"/>
  <c r="E22" i="62"/>
  <c r="E21" i="62"/>
  <c r="E20" i="62"/>
  <c r="E19" i="62"/>
  <c r="E18" i="62"/>
  <c r="E17" i="62"/>
  <c r="E16" i="62"/>
  <c r="E15" i="62"/>
  <c r="E14" i="62"/>
  <c r="E13" i="62"/>
  <c r="E12" i="62"/>
  <c r="E11" i="62"/>
  <c r="D34" i="62"/>
  <c r="D33" i="62"/>
  <c r="D32" i="62"/>
  <c r="D31" i="62"/>
  <c r="D30" i="62"/>
  <c r="D29" i="62"/>
  <c r="D28" i="62"/>
  <c r="D27" i="62"/>
  <c r="D26" i="62"/>
  <c r="D25" i="62"/>
  <c r="D24" i="62"/>
  <c r="D23" i="62"/>
  <c r="D22" i="62"/>
  <c r="D21" i="62"/>
  <c r="D20" i="62"/>
  <c r="D19" i="62"/>
  <c r="D18" i="62"/>
  <c r="D17" i="62"/>
  <c r="D16" i="62"/>
  <c r="D15" i="62"/>
  <c r="D14" i="62"/>
  <c r="D13" i="62"/>
  <c r="D12" i="62"/>
  <c r="D11" i="62"/>
  <c r="C34" i="62"/>
  <c r="C33" i="62"/>
  <c r="C32" i="62"/>
  <c r="C31" i="62"/>
  <c r="C30" i="62"/>
  <c r="C29" i="62"/>
  <c r="C28" i="62"/>
  <c r="C27" i="62"/>
  <c r="C26" i="62"/>
  <c r="C25" i="62"/>
  <c r="C24" i="62"/>
  <c r="C23" i="62"/>
  <c r="C22" i="62"/>
  <c r="C21" i="62"/>
  <c r="C20" i="62"/>
  <c r="C19" i="62"/>
  <c r="C18" i="62"/>
  <c r="C17" i="62"/>
  <c r="C16" i="62"/>
  <c r="C15" i="62"/>
  <c r="C14" i="62"/>
  <c r="C13" i="62"/>
  <c r="C12" i="62"/>
  <c r="C11" i="62"/>
  <c r="G34" i="61"/>
  <c r="G33" i="61"/>
  <c r="G32" i="61"/>
  <c r="G31" i="61"/>
  <c r="G30" i="61"/>
  <c r="G29" i="61"/>
  <c r="H29" i="61" s="1"/>
  <c r="G28" i="61"/>
  <c r="H28" i="61" s="1"/>
  <c r="G27" i="61"/>
  <c r="H27" i="61" s="1"/>
  <c r="G26" i="61"/>
  <c r="G25" i="61"/>
  <c r="G24" i="61"/>
  <c r="G23" i="61"/>
  <c r="H23" i="61" s="1"/>
  <c r="G22" i="61"/>
  <c r="G21" i="61"/>
  <c r="H21" i="61" s="1"/>
  <c r="G20" i="61"/>
  <c r="H20" i="61" s="1"/>
  <c r="G19" i="61"/>
  <c r="H19" i="61" s="1"/>
  <c r="G18" i="61"/>
  <c r="G17" i="61"/>
  <c r="G16" i="61"/>
  <c r="G15" i="61"/>
  <c r="H15" i="61" s="1"/>
  <c r="G14" i="61"/>
  <c r="G13" i="61"/>
  <c r="H13" i="61" s="1"/>
  <c r="G12" i="61"/>
  <c r="H12" i="61" s="1"/>
  <c r="G11" i="61"/>
  <c r="F34" i="61"/>
  <c r="F33" i="61"/>
  <c r="F32" i="61"/>
  <c r="F31" i="61"/>
  <c r="F30" i="61"/>
  <c r="F29" i="61"/>
  <c r="F28" i="61"/>
  <c r="F27" i="61"/>
  <c r="F26" i="61"/>
  <c r="F25" i="61"/>
  <c r="F24" i="61"/>
  <c r="F23" i="61"/>
  <c r="F22" i="61"/>
  <c r="F21" i="61"/>
  <c r="F20" i="61"/>
  <c r="F19" i="61"/>
  <c r="F18" i="61"/>
  <c r="F17" i="61"/>
  <c r="F16" i="61"/>
  <c r="F15" i="61"/>
  <c r="F14" i="61"/>
  <c r="F13" i="61"/>
  <c r="F12" i="61"/>
  <c r="F11" i="61"/>
  <c r="F35" i="61" s="1"/>
  <c r="I24" i="47" s="1"/>
  <c r="E34" i="61"/>
  <c r="E33" i="61"/>
  <c r="E32" i="61"/>
  <c r="E31" i="61"/>
  <c r="E30" i="61"/>
  <c r="E29" i="61"/>
  <c r="E28" i="61"/>
  <c r="E27" i="61"/>
  <c r="E26" i="61"/>
  <c r="E25" i="61"/>
  <c r="E24" i="61"/>
  <c r="E23" i="61"/>
  <c r="E22" i="61"/>
  <c r="E21" i="61"/>
  <c r="E20" i="61"/>
  <c r="E19" i="61"/>
  <c r="E18" i="61"/>
  <c r="E17" i="61"/>
  <c r="E16" i="61"/>
  <c r="E15" i="61"/>
  <c r="E14" i="61"/>
  <c r="E13" i="61"/>
  <c r="E12" i="61"/>
  <c r="E11" i="61"/>
  <c r="C34" i="61"/>
  <c r="C33" i="61"/>
  <c r="C32" i="61"/>
  <c r="C31" i="61"/>
  <c r="C30" i="61"/>
  <c r="C29" i="61"/>
  <c r="C28" i="61"/>
  <c r="C27" i="61"/>
  <c r="C26" i="61"/>
  <c r="C25" i="61"/>
  <c r="C24" i="61"/>
  <c r="C23" i="61"/>
  <c r="C22" i="61"/>
  <c r="C21" i="61"/>
  <c r="C20" i="61"/>
  <c r="C19" i="61"/>
  <c r="C18" i="61"/>
  <c r="C17" i="61"/>
  <c r="C16" i="61"/>
  <c r="C15" i="61"/>
  <c r="C14" i="61"/>
  <c r="C13" i="61"/>
  <c r="C12" i="61"/>
  <c r="C11" i="61"/>
  <c r="D34" i="61"/>
  <c r="D33" i="61"/>
  <c r="D32" i="61"/>
  <c r="D31" i="61"/>
  <c r="D30" i="61"/>
  <c r="D29" i="61"/>
  <c r="D28" i="61"/>
  <c r="D27" i="61"/>
  <c r="D26" i="61"/>
  <c r="D25" i="61"/>
  <c r="D24" i="61"/>
  <c r="D23" i="61"/>
  <c r="D22" i="61"/>
  <c r="D21" i="61"/>
  <c r="D20" i="61"/>
  <c r="D19" i="61"/>
  <c r="D18" i="61"/>
  <c r="D17" i="61"/>
  <c r="D16" i="61"/>
  <c r="D15" i="61"/>
  <c r="D14" i="61"/>
  <c r="D13" i="61"/>
  <c r="D12" i="61"/>
  <c r="D11" i="61"/>
  <c r="G34" i="59"/>
  <c r="G33" i="59"/>
  <c r="G32" i="59"/>
  <c r="H32" i="59" s="1"/>
  <c r="G31" i="59"/>
  <c r="H31" i="59" s="1"/>
  <c r="G30" i="59"/>
  <c r="H30" i="59" s="1"/>
  <c r="G29" i="59"/>
  <c r="G28" i="59"/>
  <c r="H28" i="59" s="1"/>
  <c r="G27" i="59"/>
  <c r="H27" i="59" s="1"/>
  <c r="G26" i="59"/>
  <c r="G25" i="59"/>
  <c r="G24" i="59"/>
  <c r="H24" i="59" s="1"/>
  <c r="G23" i="59"/>
  <c r="H23" i="59" s="1"/>
  <c r="G22" i="59"/>
  <c r="H22" i="59" s="1"/>
  <c r="G21" i="59"/>
  <c r="G20" i="59"/>
  <c r="G19" i="59"/>
  <c r="H19" i="59" s="1"/>
  <c r="G18" i="59"/>
  <c r="G17" i="59"/>
  <c r="G16" i="59"/>
  <c r="H16" i="59" s="1"/>
  <c r="G15" i="59"/>
  <c r="H15" i="59" s="1"/>
  <c r="G14" i="59"/>
  <c r="H14" i="59" s="1"/>
  <c r="G13" i="59"/>
  <c r="G12" i="59"/>
  <c r="H11" i="59" s="1"/>
  <c r="G11" i="59"/>
  <c r="F34" i="59"/>
  <c r="F33" i="59"/>
  <c r="F32" i="59"/>
  <c r="F31" i="59"/>
  <c r="F30" i="59"/>
  <c r="F29" i="59"/>
  <c r="F28" i="59"/>
  <c r="F27" i="59"/>
  <c r="F26" i="59"/>
  <c r="F25" i="59"/>
  <c r="F24" i="59"/>
  <c r="F23" i="59"/>
  <c r="F22" i="59"/>
  <c r="F21" i="59"/>
  <c r="F20" i="59"/>
  <c r="F19" i="59"/>
  <c r="F18" i="59"/>
  <c r="F17" i="59"/>
  <c r="F16" i="59"/>
  <c r="F15" i="59"/>
  <c r="F14" i="59"/>
  <c r="F13" i="59"/>
  <c r="F12" i="59"/>
  <c r="F11" i="59"/>
  <c r="E34" i="59"/>
  <c r="E33" i="59"/>
  <c r="E32" i="59"/>
  <c r="E31" i="59"/>
  <c r="E30" i="59"/>
  <c r="E29" i="59"/>
  <c r="E28" i="59"/>
  <c r="E27" i="59"/>
  <c r="E26" i="59"/>
  <c r="E25" i="59"/>
  <c r="E24" i="59"/>
  <c r="E23" i="59"/>
  <c r="E22" i="59"/>
  <c r="E21" i="59"/>
  <c r="E20" i="59"/>
  <c r="E19" i="59"/>
  <c r="E18" i="59"/>
  <c r="E17" i="59"/>
  <c r="E16" i="59"/>
  <c r="E15" i="59"/>
  <c r="E14" i="59"/>
  <c r="E13" i="59"/>
  <c r="E12" i="59"/>
  <c r="E11" i="59"/>
  <c r="D34" i="59"/>
  <c r="D33" i="59"/>
  <c r="D32" i="59"/>
  <c r="D31" i="59"/>
  <c r="D30" i="59"/>
  <c r="D29" i="59"/>
  <c r="D28" i="59"/>
  <c r="D27" i="59"/>
  <c r="D26" i="59"/>
  <c r="D25" i="59"/>
  <c r="D24" i="59"/>
  <c r="D23" i="59"/>
  <c r="D22" i="59"/>
  <c r="D21" i="59"/>
  <c r="D20" i="59"/>
  <c r="D19" i="59"/>
  <c r="D18" i="59"/>
  <c r="D17" i="59"/>
  <c r="D16" i="59"/>
  <c r="D15" i="59"/>
  <c r="D14" i="59"/>
  <c r="D13" i="59"/>
  <c r="D12" i="59"/>
  <c r="D11" i="59"/>
  <c r="C34" i="59"/>
  <c r="C33" i="59"/>
  <c r="C32" i="59"/>
  <c r="C31" i="59"/>
  <c r="C30" i="59"/>
  <c r="C29" i="59"/>
  <c r="C28" i="59"/>
  <c r="C27" i="59"/>
  <c r="C26" i="59"/>
  <c r="C25" i="59"/>
  <c r="C24" i="59"/>
  <c r="C23" i="59"/>
  <c r="C22" i="59"/>
  <c r="C21" i="59"/>
  <c r="C20" i="59"/>
  <c r="C19" i="59"/>
  <c r="C18" i="59"/>
  <c r="C17" i="59"/>
  <c r="C16" i="59"/>
  <c r="C15" i="59"/>
  <c r="C14" i="59"/>
  <c r="C13" i="59"/>
  <c r="C12" i="59"/>
  <c r="C11" i="59"/>
  <c r="G34" i="58"/>
  <c r="G33" i="58"/>
  <c r="G32" i="58"/>
  <c r="G31" i="58"/>
  <c r="H31" i="58" s="1"/>
  <c r="G30" i="58"/>
  <c r="H30" i="58" s="1"/>
  <c r="G29" i="58"/>
  <c r="G28" i="58"/>
  <c r="H28" i="58" s="1"/>
  <c r="G27" i="58"/>
  <c r="H27" i="58" s="1"/>
  <c r="G26" i="58"/>
  <c r="G25" i="58"/>
  <c r="G24" i="58"/>
  <c r="G23" i="58"/>
  <c r="H23" i="58" s="1"/>
  <c r="G22" i="58"/>
  <c r="H22" i="58" s="1"/>
  <c r="G21" i="58"/>
  <c r="G20" i="58"/>
  <c r="G19" i="58"/>
  <c r="H19" i="58" s="1"/>
  <c r="G18" i="58"/>
  <c r="G17" i="58"/>
  <c r="G16" i="58"/>
  <c r="G15" i="58"/>
  <c r="H15" i="58" s="1"/>
  <c r="G14" i="58"/>
  <c r="G13" i="58"/>
  <c r="H13" i="58" s="1"/>
  <c r="G12" i="58"/>
  <c r="H11" i="58" s="1"/>
  <c r="G11" i="58"/>
  <c r="F34" i="58"/>
  <c r="F33" i="58"/>
  <c r="F32" i="58"/>
  <c r="F31" i="58"/>
  <c r="F30" i="58"/>
  <c r="F29" i="58"/>
  <c r="F28" i="58"/>
  <c r="F27" i="58"/>
  <c r="F26" i="58"/>
  <c r="F25" i="58"/>
  <c r="F24" i="58"/>
  <c r="F23" i="58"/>
  <c r="F22" i="58"/>
  <c r="F21" i="58"/>
  <c r="F20" i="58"/>
  <c r="F19" i="58"/>
  <c r="F18" i="58"/>
  <c r="F17" i="58"/>
  <c r="F16" i="58"/>
  <c r="F15" i="58"/>
  <c r="F14" i="58"/>
  <c r="F13" i="58"/>
  <c r="F12" i="58"/>
  <c r="F11" i="58"/>
  <c r="F35" i="58" s="1"/>
  <c r="I22" i="47" s="1"/>
  <c r="E34" i="58"/>
  <c r="E33" i="58"/>
  <c r="E32" i="58"/>
  <c r="E31" i="58"/>
  <c r="E30" i="58"/>
  <c r="E29" i="58"/>
  <c r="E28" i="58"/>
  <c r="E27" i="58"/>
  <c r="E26" i="58"/>
  <c r="E25" i="58"/>
  <c r="E24" i="58"/>
  <c r="E23" i="58"/>
  <c r="E22" i="58"/>
  <c r="E21" i="58"/>
  <c r="E20" i="58"/>
  <c r="E19" i="58"/>
  <c r="E18" i="58"/>
  <c r="E17" i="58"/>
  <c r="E16" i="58"/>
  <c r="E15" i="58"/>
  <c r="E14" i="58"/>
  <c r="E13" i="58"/>
  <c r="E12" i="58"/>
  <c r="E11" i="58"/>
  <c r="D34" i="58"/>
  <c r="D33" i="58"/>
  <c r="D32" i="58"/>
  <c r="D31" i="58"/>
  <c r="D30" i="58"/>
  <c r="D29" i="58"/>
  <c r="D28" i="58"/>
  <c r="D27" i="58"/>
  <c r="D26" i="58"/>
  <c r="D25" i="58"/>
  <c r="D24" i="58"/>
  <c r="D23" i="58"/>
  <c r="D22" i="58"/>
  <c r="D21" i="58"/>
  <c r="D20" i="58"/>
  <c r="D19" i="58"/>
  <c r="D18" i="58"/>
  <c r="D17" i="58"/>
  <c r="D16" i="58"/>
  <c r="D15" i="58"/>
  <c r="D14" i="58"/>
  <c r="D13" i="58"/>
  <c r="D12" i="58"/>
  <c r="D11" i="58"/>
  <c r="C34" i="58"/>
  <c r="C33" i="58"/>
  <c r="C32" i="58"/>
  <c r="C31" i="58"/>
  <c r="C30" i="58"/>
  <c r="C29" i="58"/>
  <c r="C28" i="58"/>
  <c r="C27" i="58"/>
  <c r="C26" i="58"/>
  <c r="C25" i="58"/>
  <c r="C24" i="58"/>
  <c r="C23" i="58"/>
  <c r="C22" i="58"/>
  <c r="C21" i="58"/>
  <c r="C20" i="58"/>
  <c r="C19" i="58"/>
  <c r="C18" i="58"/>
  <c r="C17" i="58"/>
  <c r="C16" i="58"/>
  <c r="C15" i="58"/>
  <c r="C14" i="58"/>
  <c r="C13" i="58"/>
  <c r="C12" i="58"/>
  <c r="C11" i="58"/>
  <c r="G34" i="57"/>
  <c r="G33" i="57"/>
  <c r="G32" i="57"/>
  <c r="G31" i="57"/>
  <c r="G30" i="57"/>
  <c r="G29" i="57"/>
  <c r="G28" i="57"/>
  <c r="H28" i="57" s="1"/>
  <c r="G27" i="57"/>
  <c r="H27" i="57" s="1"/>
  <c r="G26" i="57"/>
  <c r="G25" i="57"/>
  <c r="G24" i="57"/>
  <c r="G23" i="57"/>
  <c r="H23" i="57" s="1"/>
  <c r="G22" i="57"/>
  <c r="G21" i="57"/>
  <c r="G20" i="57"/>
  <c r="H20" i="57" s="1"/>
  <c r="G19" i="57"/>
  <c r="H19" i="57" s="1"/>
  <c r="G18" i="57"/>
  <c r="G17" i="57"/>
  <c r="G16" i="57"/>
  <c r="G15" i="57"/>
  <c r="H15" i="57" s="1"/>
  <c r="G14" i="57"/>
  <c r="G13" i="57"/>
  <c r="G12" i="57"/>
  <c r="H11" i="57" s="1"/>
  <c r="G11" i="57"/>
  <c r="F34" i="57"/>
  <c r="F33" i="57"/>
  <c r="F32" i="57"/>
  <c r="F31" i="57"/>
  <c r="F30" i="57"/>
  <c r="F29" i="57"/>
  <c r="F28" i="57"/>
  <c r="F27" i="57"/>
  <c r="F26" i="57"/>
  <c r="F25" i="57"/>
  <c r="F24" i="57"/>
  <c r="F23" i="57"/>
  <c r="F22" i="57"/>
  <c r="F21" i="57"/>
  <c r="F20" i="57"/>
  <c r="F19" i="57"/>
  <c r="F18" i="57"/>
  <c r="F17" i="57"/>
  <c r="F16" i="57"/>
  <c r="F15" i="57"/>
  <c r="F14" i="57"/>
  <c r="F13" i="57"/>
  <c r="F12" i="57"/>
  <c r="F11" i="57"/>
  <c r="E34" i="57"/>
  <c r="E33" i="57"/>
  <c r="E32" i="57"/>
  <c r="E31" i="57"/>
  <c r="E30" i="57"/>
  <c r="E29" i="57"/>
  <c r="E28" i="57"/>
  <c r="E27" i="57"/>
  <c r="E26" i="57"/>
  <c r="E25" i="57"/>
  <c r="E24" i="57"/>
  <c r="E23" i="57"/>
  <c r="E22" i="57"/>
  <c r="E21" i="57"/>
  <c r="E20" i="57"/>
  <c r="E19" i="57"/>
  <c r="E18" i="57"/>
  <c r="E17" i="57"/>
  <c r="E16" i="57"/>
  <c r="E15" i="57"/>
  <c r="E14" i="57"/>
  <c r="E13" i="57"/>
  <c r="E12" i="57"/>
  <c r="E11" i="57"/>
  <c r="D34" i="57"/>
  <c r="D33" i="57"/>
  <c r="D32" i="57"/>
  <c r="D31" i="57"/>
  <c r="D30" i="57"/>
  <c r="D29" i="57"/>
  <c r="D28" i="57"/>
  <c r="D27" i="57"/>
  <c r="D26" i="57"/>
  <c r="D25" i="57"/>
  <c r="D24" i="57"/>
  <c r="D23" i="57"/>
  <c r="D22" i="57"/>
  <c r="D21" i="57"/>
  <c r="D20" i="57"/>
  <c r="D19" i="57"/>
  <c r="D18" i="57"/>
  <c r="D17" i="57"/>
  <c r="D16" i="57"/>
  <c r="D15" i="57"/>
  <c r="D14" i="57"/>
  <c r="D13" i="57"/>
  <c r="D12" i="57"/>
  <c r="D11" i="57"/>
  <c r="C34" i="57"/>
  <c r="C33" i="57"/>
  <c r="C32" i="57"/>
  <c r="C31" i="57"/>
  <c r="C30" i="57"/>
  <c r="C29" i="57"/>
  <c r="C28" i="57"/>
  <c r="C27" i="57"/>
  <c r="C26" i="57"/>
  <c r="C25" i="57"/>
  <c r="C24" i="57"/>
  <c r="C23" i="57"/>
  <c r="C22" i="57"/>
  <c r="C21" i="57"/>
  <c r="C20" i="57"/>
  <c r="C19" i="57"/>
  <c r="C18" i="57"/>
  <c r="C17" i="57"/>
  <c r="C16" i="57"/>
  <c r="C15" i="57"/>
  <c r="C14" i="57"/>
  <c r="C13" i="57"/>
  <c r="C12" i="57"/>
  <c r="C11" i="57"/>
  <c r="G34" i="56"/>
  <c r="G33" i="56"/>
  <c r="G32" i="56"/>
  <c r="G31" i="56"/>
  <c r="H31" i="56" s="1"/>
  <c r="G30" i="56"/>
  <c r="G29" i="56"/>
  <c r="G28" i="56"/>
  <c r="G27" i="56"/>
  <c r="H27" i="56" s="1"/>
  <c r="G26" i="56"/>
  <c r="G25" i="56"/>
  <c r="G24" i="56"/>
  <c r="G23" i="56"/>
  <c r="H23" i="56" s="1"/>
  <c r="G22" i="56"/>
  <c r="G21" i="56"/>
  <c r="G20" i="56"/>
  <c r="G19" i="56"/>
  <c r="H19" i="56" s="1"/>
  <c r="G18" i="56"/>
  <c r="G17" i="56"/>
  <c r="G16" i="56"/>
  <c r="G15" i="56"/>
  <c r="H15" i="56" s="1"/>
  <c r="G14" i="56"/>
  <c r="G13" i="56"/>
  <c r="G12" i="56"/>
  <c r="H11" i="56" s="1"/>
  <c r="G11" i="56"/>
  <c r="F34" i="56"/>
  <c r="F33" i="56"/>
  <c r="F32" i="56"/>
  <c r="F31" i="56"/>
  <c r="F30" i="56"/>
  <c r="F29" i="56"/>
  <c r="F28" i="56"/>
  <c r="F27" i="56"/>
  <c r="F26" i="56"/>
  <c r="F25" i="56"/>
  <c r="F24" i="56"/>
  <c r="F23" i="56"/>
  <c r="F22" i="56"/>
  <c r="F21" i="56"/>
  <c r="F20" i="56"/>
  <c r="F19" i="56"/>
  <c r="F18" i="56"/>
  <c r="F17" i="56"/>
  <c r="F16" i="56"/>
  <c r="F15" i="56"/>
  <c r="F14" i="56"/>
  <c r="F13" i="56"/>
  <c r="F12" i="56"/>
  <c r="F11" i="56"/>
  <c r="E34" i="56"/>
  <c r="E33" i="56"/>
  <c r="E32" i="56"/>
  <c r="E31" i="56"/>
  <c r="E30" i="56"/>
  <c r="E29" i="56"/>
  <c r="E28" i="56"/>
  <c r="E27" i="56"/>
  <c r="E26" i="56"/>
  <c r="E25" i="56"/>
  <c r="E24" i="56"/>
  <c r="E23" i="56"/>
  <c r="E22" i="56"/>
  <c r="E21" i="56"/>
  <c r="E20" i="56"/>
  <c r="E19" i="56"/>
  <c r="E18" i="56"/>
  <c r="E17" i="56"/>
  <c r="E16" i="56"/>
  <c r="E15" i="56"/>
  <c r="E14" i="56"/>
  <c r="E13" i="56"/>
  <c r="E12" i="56"/>
  <c r="E11" i="56"/>
  <c r="D34" i="56"/>
  <c r="D33" i="56"/>
  <c r="D32" i="56"/>
  <c r="D31" i="56"/>
  <c r="D30" i="56"/>
  <c r="D29" i="56"/>
  <c r="D28" i="56"/>
  <c r="D27" i="56"/>
  <c r="D26" i="56"/>
  <c r="D25" i="56"/>
  <c r="D24" i="56"/>
  <c r="D23" i="56"/>
  <c r="D22" i="56"/>
  <c r="D21" i="56"/>
  <c r="D20" i="56"/>
  <c r="D19" i="56"/>
  <c r="D18" i="56"/>
  <c r="D17" i="56"/>
  <c r="D16" i="56"/>
  <c r="D15" i="56"/>
  <c r="D14" i="56"/>
  <c r="D13" i="56"/>
  <c r="D12" i="56"/>
  <c r="D11" i="56"/>
  <c r="C34" i="56"/>
  <c r="C33" i="56"/>
  <c r="C32" i="56"/>
  <c r="C31" i="56"/>
  <c r="C30" i="56"/>
  <c r="C29" i="56"/>
  <c r="C28" i="56"/>
  <c r="C27" i="56"/>
  <c r="C26" i="56"/>
  <c r="C25" i="56"/>
  <c r="C24" i="56"/>
  <c r="C23" i="56"/>
  <c r="C22" i="56"/>
  <c r="C21" i="56"/>
  <c r="C20" i="56"/>
  <c r="C19" i="56"/>
  <c r="C18" i="56"/>
  <c r="C17" i="56"/>
  <c r="C16" i="56"/>
  <c r="C15" i="56"/>
  <c r="C14" i="56"/>
  <c r="C13" i="56"/>
  <c r="C12" i="56"/>
  <c r="C11" i="56"/>
  <c r="G34" i="55"/>
  <c r="G33" i="55"/>
  <c r="G32" i="55"/>
  <c r="G31" i="55"/>
  <c r="G30" i="55"/>
  <c r="H30" i="55" s="1"/>
  <c r="G29" i="55"/>
  <c r="H29" i="55" s="1"/>
  <c r="G28" i="55"/>
  <c r="G27" i="55"/>
  <c r="H27" i="55" s="1"/>
  <c r="G26" i="55"/>
  <c r="G25" i="55"/>
  <c r="G24" i="55"/>
  <c r="G23" i="55"/>
  <c r="H23" i="55" s="1"/>
  <c r="G22" i="55"/>
  <c r="H22" i="55" s="1"/>
  <c r="G21" i="55"/>
  <c r="G20" i="55"/>
  <c r="H20" i="55" s="1"/>
  <c r="G19" i="55"/>
  <c r="H19" i="55" s="1"/>
  <c r="G18" i="55"/>
  <c r="G17" i="55"/>
  <c r="G16" i="55"/>
  <c r="G15" i="55"/>
  <c r="H15" i="55" s="1"/>
  <c r="G14" i="55"/>
  <c r="H14" i="55" s="1"/>
  <c r="G13" i="55"/>
  <c r="G12" i="55"/>
  <c r="H12" i="55" s="1"/>
  <c r="G11" i="55"/>
  <c r="F34" i="55"/>
  <c r="F33" i="55"/>
  <c r="F32" i="55"/>
  <c r="F31" i="55"/>
  <c r="F30" i="55"/>
  <c r="F29" i="55"/>
  <c r="F28" i="55"/>
  <c r="F27" i="55"/>
  <c r="F26" i="55"/>
  <c r="F25" i="55"/>
  <c r="F24" i="55"/>
  <c r="F23" i="55"/>
  <c r="F22" i="55"/>
  <c r="F21" i="55"/>
  <c r="F20" i="55"/>
  <c r="F19" i="55"/>
  <c r="F18" i="55"/>
  <c r="F17" i="55"/>
  <c r="F16" i="55"/>
  <c r="F15" i="55"/>
  <c r="F14" i="55"/>
  <c r="F13" i="55"/>
  <c r="F12" i="55"/>
  <c r="F11" i="55"/>
  <c r="E34" i="55"/>
  <c r="E33" i="55"/>
  <c r="E32" i="55"/>
  <c r="E31" i="55"/>
  <c r="E30" i="55"/>
  <c r="E29" i="55"/>
  <c r="E28" i="55"/>
  <c r="E27" i="55"/>
  <c r="E26" i="55"/>
  <c r="E25" i="55"/>
  <c r="E24" i="55"/>
  <c r="E23" i="55"/>
  <c r="E22" i="55"/>
  <c r="E21" i="55"/>
  <c r="E20" i="55"/>
  <c r="E19" i="55"/>
  <c r="E18" i="55"/>
  <c r="E17" i="55"/>
  <c r="E16" i="55"/>
  <c r="E15" i="55"/>
  <c r="E14" i="55"/>
  <c r="E13" i="55"/>
  <c r="E12" i="55"/>
  <c r="E11" i="55"/>
  <c r="D34" i="55"/>
  <c r="D33" i="55"/>
  <c r="D32" i="55"/>
  <c r="D31" i="55"/>
  <c r="D30" i="55"/>
  <c r="D29" i="55"/>
  <c r="D28" i="55"/>
  <c r="D27" i="55"/>
  <c r="D26" i="55"/>
  <c r="D25" i="55"/>
  <c r="D24" i="55"/>
  <c r="D23" i="55"/>
  <c r="D22" i="55"/>
  <c r="D21" i="55"/>
  <c r="D20" i="55"/>
  <c r="D19" i="55"/>
  <c r="D18" i="55"/>
  <c r="D17" i="55"/>
  <c r="D16" i="55"/>
  <c r="D15" i="55"/>
  <c r="D14" i="55"/>
  <c r="D13" i="55"/>
  <c r="D12" i="55"/>
  <c r="D11" i="55"/>
  <c r="C34" i="55"/>
  <c r="C33" i="55"/>
  <c r="C32" i="55"/>
  <c r="C31" i="55"/>
  <c r="C30" i="55"/>
  <c r="C29" i="55"/>
  <c r="C28" i="55"/>
  <c r="C27" i="55"/>
  <c r="C26" i="55"/>
  <c r="C25" i="55"/>
  <c r="C24" i="55"/>
  <c r="C23" i="55"/>
  <c r="C22" i="55"/>
  <c r="C21" i="55"/>
  <c r="C20" i="55"/>
  <c r="C19" i="55"/>
  <c r="C18" i="55"/>
  <c r="C17" i="55"/>
  <c r="C16" i="55"/>
  <c r="C15" i="55"/>
  <c r="C14" i="55"/>
  <c r="C13" i="55"/>
  <c r="C12" i="55"/>
  <c r="C11" i="55"/>
  <c r="G34" i="54"/>
  <c r="G33" i="54"/>
  <c r="G32" i="54"/>
  <c r="G31" i="54"/>
  <c r="H31" i="54" s="1"/>
  <c r="G30" i="54"/>
  <c r="G29" i="54"/>
  <c r="G28" i="54"/>
  <c r="G27" i="54"/>
  <c r="H27" i="54" s="1"/>
  <c r="G26" i="54"/>
  <c r="G25" i="54"/>
  <c r="G24" i="54"/>
  <c r="G23" i="54"/>
  <c r="H23" i="54" s="1"/>
  <c r="G22" i="54"/>
  <c r="G21" i="54"/>
  <c r="G20" i="54"/>
  <c r="G19" i="54"/>
  <c r="H19" i="54" s="1"/>
  <c r="G18" i="54"/>
  <c r="G17" i="54"/>
  <c r="G16" i="54"/>
  <c r="G15" i="54"/>
  <c r="H15" i="54" s="1"/>
  <c r="G14" i="54"/>
  <c r="G13" i="54"/>
  <c r="G12" i="54"/>
  <c r="G11" i="54"/>
  <c r="F34" i="54"/>
  <c r="F33" i="54"/>
  <c r="F32" i="54"/>
  <c r="F31" i="54"/>
  <c r="F30" i="54"/>
  <c r="F29" i="54"/>
  <c r="F28" i="54"/>
  <c r="F27" i="54"/>
  <c r="F26" i="54"/>
  <c r="F25" i="54"/>
  <c r="F24" i="54"/>
  <c r="F23" i="54"/>
  <c r="F22" i="54"/>
  <c r="F21" i="54"/>
  <c r="F20" i="54"/>
  <c r="F19" i="54"/>
  <c r="F18" i="54"/>
  <c r="F17" i="54"/>
  <c r="F16" i="54"/>
  <c r="F15" i="54"/>
  <c r="F14" i="54"/>
  <c r="F13" i="54"/>
  <c r="F12" i="54"/>
  <c r="F11" i="54"/>
  <c r="E34" i="54"/>
  <c r="E33" i="54"/>
  <c r="E32" i="54"/>
  <c r="E31" i="54"/>
  <c r="E30" i="54"/>
  <c r="E29" i="54"/>
  <c r="E28" i="54"/>
  <c r="E27" i="54"/>
  <c r="E26" i="54"/>
  <c r="E25" i="54"/>
  <c r="E24" i="54"/>
  <c r="E23" i="54"/>
  <c r="E22" i="54"/>
  <c r="E21" i="54"/>
  <c r="E20" i="54"/>
  <c r="E19" i="54"/>
  <c r="E18" i="54"/>
  <c r="E17" i="54"/>
  <c r="E16" i="54"/>
  <c r="E15" i="54"/>
  <c r="E14" i="54"/>
  <c r="E13" i="54"/>
  <c r="E12" i="54"/>
  <c r="E11" i="54"/>
  <c r="D34" i="54"/>
  <c r="D33" i="54"/>
  <c r="D32" i="54"/>
  <c r="D31" i="54"/>
  <c r="D30" i="54"/>
  <c r="D29" i="54"/>
  <c r="D28" i="54"/>
  <c r="D27" i="54"/>
  <c r="D26" i="54"/>
  <c r="D25" i="54"/>
  <c r="D24" i="54"/>
  <c r="D23" i="54"/>
  <c r="D22" i="54"/>
  <c r="D21" i="54"/>
  <c r="D20" i="54"/>
  <c r="D19" i="54"/>
  <c r="D18" i="54"/>
  <c r="D17" i="54"/>
  <c r="D16" i="54"/>
  <c r="D15" i="54"/>
  <c r="D14" i="54"/>
  <c r="D13" i="54"/>
  <c r="D12" i="54"/>
  <c r="D11" i="54"/>
  <c r="C34" i="54"/>
  <c r="C33" i="54"/>
  <c r="C32" i="54"/>
  <c r="C31" i="54"/>
  <c r="C30" i="54"/>
  <c r="C29" i="54"/>
  <c r="C28" i="54"/>
  <c r="C27" i="54"/>
  <c r="C26" i="54"/>
  <c r="C25" i="54"/>
  <c r="C24" i="54"/>
  <c r="C23" i="54"/>
  <c r="C22" i="54"/>
  <c r="C21" i="54"/>
  <c r="C20" i="54"/>
  <c r="C19" i="54"/>
  <c r="C18" i="54"/>
  <c r="C17" i="54"/>
  <c r="C16" i="54"/>
  <c r="C15" i="54"/>
  <c r="C14" i="54"/>
  <c r="C13" i="54"/>
  <c r="C12" i="54"/>
  <c r="C11" i="54"/>
  <c r="G34" i="53"/>
  <c r="G33" i="53"/>
  <c r="G32" i="53"/>
  <c r="G31" i="53"/>
  <c r="H31" i="53" s="1"/>
  <c r="G30" i="53"/>
  <c r="G29" i="53"/>
  <c r="H29" i="53" s="1"/>
  <c r="G28" i="53"/>
  <c r="G27" i="53"/>
  <c r="H27" i="53" s="1"/>
  <c r="G26" i="53"/>
  <c r="G25" i="53"/>
  <c r="G24" i="53"/>
  <c r="G23" i="53"/>
  <c r="H23" i="53" s="1"/>
  <c r="G22" i="53"/>
  <c r="H22" i="53" s="1"/>
  <c r="G21" i="53"/>
  <c r="H21" i="53" s="1"/>
  <c r="G20" i="53"/>
  <c r="G19" i="53"/>
  <c r="H19" i="53" s="1"/>
  <c r="G18" i="53"/>
  <c r="G17" i="53"/>
  <c r="G16" i="53"/>
  <c r="G15" i="53"/>
  <c r="H15" i="53" s="1"/>
  <c r="G14" i="53"/>
  <c r="G13" i="53"/>
  <c r="H13" i="53" s="1"/>
  <c r="G12" i="53"/>
  <c r="G11" i="53"/>
  <c r="F34" i="53"/>
  <c r="F33" i="53"/>
  <c r="F32" i="53"/>
  <c r="F31" i="53"/>
  <c r="F30" i="53"/>
  <c r="F29" i="53"/>
  <c r="F28" i="53"/>
  <c r="F27" i="53"/>
  <c r="F26" i="53"/>
  <c r="F25" i="53"/>
  <c r="F24" i="53"/>
  <c r="F23" i="53"/>
  <c r="F22" i="53"/>
  <c r="F21" i="53"/>
  <c r="F20" i="53"/>
  <c r="F19" i="53"/>
  <c r="F18" i="53"/>
  <c r="F17" i="53"/>
  <c r="F16" i="53"/>
  <c r="F15" i="53"/>
  <c r="F14" i="53"/>
  <c r="F13" i="53"/>
  <c r="F12" i="53"/>
  <c r="F11" i="53"/>
  <c r="E34" i="53"/>
  <c r="E33" i="53"/>
  <c r="E32" i="53"/>
  <c r="E31" i="53"/>
  <c r="E30" i="53"/>
  <c r="E29" i="53"/>
  <c r="E28" i="53"/>
  <c r="E27" i="53"/>
  <c r="E26" i="53"/>
  <c r="E25" i="53"/>
  <c r="E24" i="53"/>
  <c r="E23" i="53"/>
  <c r="E22" i="53"/>
  <c r="E21" i="53"/>
  <c r="E20" i="53"/>
  <c r="E19" i="53"/>
  <c r="E18" i="53"/>
  <c r="E17" i="53"/>
  <c r="E16" i="53"/>
  <c r="E15" i="53"/>
  <c r="E14" i="53"/>
  <c r="E13" i="53"/>
  <c r="E12" i="53"/>
  <c r="E11" i="53"/>
  <c r="D34" i="53"/>
  <c r="D33" i="53"/>
  <c r="D32" i="53"/>
  <c r="D31" i="53"/>
  <c r="D30" i="53"/>
  <c r="D29" i="53"/>
  <c r="D28" i="53"/>
  <c r="D27" i="53"/>
  <c r="D26" i="53"/>
  <c r="D25" i="53"/>
  <c r="D24" i="53"/>
  <c r="D23" i="53"/>
  <c r="D22" i="53"/>
  <c r="D21" i="53"/>
  <c r="D20" i="53"/>
  <c r="D19" i="53"/>
  <c r="D18" i="53"/>
  <c r="D17" i="53"/>
  <c r="D16" i="53"/>
  <c r="D15" i="53"/>
  <c r="D14" i="53"/>
  <c r="D13" i="53"/>
  <c r="D12" i="53"/>
  <c r="D11" i="53"/>
  <c r="C34" i="53"/>
  <c r="C33" i="53"/>
  <c r="C32" i="53"/>
  <c r="C31" i="53"/>
  <c r="C30" i="53"/>
  <c r="C29" i="53"/>
  <c r="C28" i="53"/>
  <c r="C27" i="53"/>
  <c r="C26" i="53"/>
  <c r="C25" i="53"/>
  <c r="C24" i="53"/>
  <c r="C23" i="53"/>
  <c r="C22" i="53"/>
  <c r="C21" i="53"/>
  <c r="C20" i="53"/>
  <c r="C19" i="53"/>
  <c r="C18" i="53"/>
  <c r="C17" i="53"/>
  <c r="C16" i="53"/>
  <c r="C15" i="53"/>
  <c r="C14" i="53"/>
  <c r="C13" i="53"/>
  <c r="C12" i="53"/>
  <c r="C11" i="53"/>
  <c r="G34" i="52"/>
  <c r="G33" i="52"/>
  <c r="G32" i="52"/>
  <c r="G31" i="52"/>
  <c r="H31" i="52" s="1"/>
  <c r="G30" i="52"/>
  <c r="H30" i="52" s="1"/>
  <c r="G29" i="52"/>
  <c r="H29" i="52" s="1"/>
  <c r="G28" i="52"/>
  <c r="G27" i="52"/>
  <c r="H27" i="52" s="1"/>
  <c r="G26" i="52"/>
  <c r="G25" i="52"/>
  <c r="G24" i="52"/>
  <c r="G23" i="52"/>
  <c r="H23" i="52" s="1"/>
  <c r="G22" i="52"/>
  <c r="G21" i="52"/>
  <c r="H21" i="52" s="1"/>
  <c r="G20" i="52"/>
  <c r="H20" i="52" s="1"/>
  <c r="G19" i="52"/>
  <c r="H19" i="52" s="1"/>
  <c r="G18" i="52"/>
  <c r="G17" i="52"/>
  <c r="G16" i="52"/>
  <c r="G15" i="52"/>
  <c r="H15" i="52" s="1"/>
  <c r="G14" i="52"/>
  <c r="G13" i="52"/>
  <c r="H13" i="52" s="1"/>
  <c r="G12" i="52"/>
  <c r="G11" i="52"/>
  <c r="F34" i="52"/>
  <c r="F33" i="52"/>
  <c r="F32" i="52"/>
  <c r="F31" i="52"/>
  <c r="F30" i="52"/>
  <c r="F29" i="52"/>
  <c r="F28" i="52"/>
  <c r="F27" i="52"/>
  <c r="F26" i="52"/>
  <c r="F25" i="52"/>
  <c r="F24" i="52"/>
  <c r="F23" i="52"/>
  <c r="F22" i="52"/>
  <c r="F21" i="52"/>
  <c r="F20" i="52"/>
  <c r="F19" i="52"/>
  <c r="F18" i="52"/>
  <c r="F17" i="52"/>
  <c r="F16" i="52"/>
  <c r="F15" i="52"/>
  <c r="F14" i="52"/>
  <c r="F13" i="52"/>
  <c r="F12" i="52"/>
  <c r="F11" i="52"/>
  <c r="E34" i="52"/>
  <c r="E33" i="52"/>
  <c r="E32" i="52"/>
  <c r="E31" i="52"/>
  <c r="E30" i="52"/>
  <c r="E29" i="52"/>
  <c r="E28" i="52"/>
  <c r="E27" i="52"/>
  <c r="E26" i="52"/>
  <c r="E25" i="52"/>
  <c r="E24" i="52"/>
  <c r="E23" i="52"/>
  <c r="E22" i="52"/>
  <c r="E21" i="52"/>
  <c r="E20" i="52"/>
  <c r="E19" i="52"/>
  <c r="E18" i="52"/>
  <c r="E17" i="52"/>
  <c r="E16" i="52"/>
  <c r="E15" i="52"/>
  <c r="E14" i="52"/>
  <c r="E13" i="52"/>
  <c r="E12" i="52"/>
  <c r="E11" i="52"/>
  <c r="D34" i="52"/>
  <c r="D33" i="52"/>
  <c r="D32" i="52"/>
  <c r="D31" i="52"/>
  <c r="D30" i="52"/>
  <c r="D29" i="52"/>
  <c r="D28" i="52"/>
  <c r="D27" i="52"/>
  <c r="D26" i="52"/>
  <c r="D25" i="52"/>
  <c r="D24" i="52"/>
  <c r="D23" i="52"/>
  <c r="D22" i="52"/>
  <c r="D21" i="52"/>
  <c r="D20" i="52"/>
  <c r="D19" i="52"/>
  <c r="D18" i="52"/>
  <c r="D17" i="52"/>
  <c r="D16" i="52"/>
  <c r="D15" i="52"/>
  <c r="D14" i="52"/>
  <c r="D13" i="52"/>
  <c r="D12" i="52"/>
  <c r="D11" i="52"/>
  <c r="C11" i="52"/>
  <c r="C34" i="52"/>
  <c r="C33" i="52"/>
  <c r="C32" i="52"/>
  <c r="C31" i="52"/>
  <c r="C30" i="52"/>
  <c r="C29" i="52"/>
  <c r="C28" i="52"/>
  <c r="C27" i="52"/>
  <c r="C26" i="52"/>
  <c r="C25" i="52"/>
  <c r="C24" i="52"/>
  <c r="C23" i="52"/>
  <c r="C22" i="52"/>
  <c r="C21" i="52"/>
  <c r="C20" i="52"/>
  <c r="C19" i="52"/>
  <c r="C18" i="52"/>
  <c r="C17" i="52"/>
  <c r="C16" i="52"/>
  <c r="C15" i="52"/>
  <c r="C14" i="52"/>
  <c r="C13" i="52"/>
  <c r="C12" i="52"/>
  <c r="G34" i="51"/>
  <c r="G33" i="51"/>
  <c r="G32" i="51"/>
  <c r="G31" i="51"/>
  <c r="H31" i="51" s="1"/>
  <c r="G30" i="51"/>
  <c r="H30" i="51" s="1"/>
  <c r="G29" i="51"/>
  <c r="H29" i="51" s="1"/>
  <c r="G28" i="51"/>
  <c r="H28" i="51" s="1"/>
  <c r="G27" i="51"/>
  <c r="H27" i="51" s="1"/>
  <c r="G26" i="51"/>
  <c r="G25" i="51"/>
  <c r="G24" i="51"/>
  <c r="G23" i="51"/>
  <c r="H23" i="51" s="1"/>
  <c r="G22" i="51"/>
  <c r="H22" i="51" s="1"/>
  <c r="G21" i="51"/>
  <c r="H21" i="51" s="1"/>
  <c r="G20" i="51"/>
  <c r="H20" i="51" s="1"/>
  <c r="G19" i="51"/>
  <c r="H19" i="51" s="1"/>
  <c r="G18" i="51"/>
  <c r="G17" i="51"/>
  <c r="G16" i="51"/>
  <c r="G15" i="51"/>
  <c r="H15" i="51" s="1"/>
  <c r="G14" i="51"/>
  <c r="H14" i="51" s="1"/>
  <c r="G13" i="51"/>
  <c r="H13" i="51" s="1"/>
  <c r="G12" i="51"/>
  <c r="G11" i="51"/>
  <c r="F34" i="51"/>
  <c r="F33" i="51"/>
  <c r="F32" i="51"/>
  <c r="F31" i="51"/>
  <c r="F30" i="51"/>
  <c r="F29" i="51"/>
  <c r="F28" i="51"/>
  <c r="F27" i="51"/>
  <c r="F26" i="51"/>
  <c r="F25" i="51"/>
  <c r="F24" i="51"/>
  <c r="F23" i="51"/>
  <c r="F22" i="51"/>
  <c r="F21" i="51"/>
  <c r="F20" i="51"/>
  <c r="F19" i="51"/>
  <c r="F18" i="51"/>
  <c r="F17" i="51"/>
  <c r="F16" i="51"/>
  <c r="F15" i="51"/>
  <c r="F14" i="51"/>
  <c r="F13" i="51"/>
  <c r="F12" i="51"/>
  <c r="F11" i="51"/>
  <c r="E34" i="51"/>
  <c r="E33" i="51"/>
  <c r="E32" i="51"/>
  <c r="E31" i="51"/>
  <c r="E30" i="51"/>
  <c r="E29" i="51"/>
  <c r="E28" i="51"/>
  <c r="E27" i="51"/>
  <c r="E26" i="51"/>
  <c r="E25" i="51"/>
  <c r="E24" i="51"/>
  <c r="E23" i="51"/>
  <c r="E22" i="51"/>
  <c r="E21" i="51"/>
  <c r="E20" i="51"/>
  <c r="E19" i="51"/>
  <c r="E18" i="51"/>
  <c r="E17" i="51"/>
  <c r="E16" i="51"/>
  <c r="E15" i="51"/>
  <c r="E14" i="51"/>
  <c r="E13" i="51"/>
  <c r="E12" i="51"/>
  <c r="E11" i="51"/>
  <c r="D34" i="51"/>
  <c r="D33" i="51"/>
  <c r="D32" i="51"/>
  <c r="D31" i="51"/>
  <c r="D30" i="51"/>
  <c r="D29" i="51"/>
  <c r="D28" i="51"/>
  <c r="D27" i="51"/>
  <c r="D26" i="51"/>
  <c r="D25" i="51"/>
  <c r="D24" i="51"/>
  <c r="D23" i="51"/>
  <c r="D22" i="51"/>
  <c r="D21" i="51"/>
  <c r="D20" i="51"/>
  <c r="D19" i="51"/>
  <c r="D18" i="51"/>
  <c r="D17" i="51"/>
  <c r="D16" i="51"/>
  <c r="D15" i="51"/>
  <c r="D14" i="51"/>
  <c r="D13" i="51"/>
  <c r="D12" i="51"/>
  <c r="D11" i="51"/>
  <c r="C34" i="51"/>
  <c r="C33" i="51"/>
  <c r="C32" i="51"/>
  <c r="C31" i="51"/>
  <c r="C30" i="51"/>
  <c r="C29" i="51"/>
  <c r="C28" i="51"/>
  <c r="C27" i="51"/>
  <c r="C26" i="51"/>
  <c r="C25" i="51"/>
  <c r="C24" i="51"/>
  <c r="C23" i="51"/>
  <c r="C22" i="51"/>
  <c r="C21" i="51"/>
  <c r="C20" i="51"/>
  <c r="C19" i="51"/>
  <c r="C18" i="51"/>
  <c r="C17" i="51"/>
  <c r="C16" i="51"/>
  <c r="C15" i="51"/>
  <c r="C14" i="51"/>
  <c r="C13" i="51"/>
  <c r="C12" i="51"/>
  <c r="C11" i="51"/>
  <c r="G34" i="50"/>
  <c r="G33" i="50"/>
  <c r="G32" i="50"/>
  <c r="G31" i="50"/>
  <c r="H31" i="50" s="1"/>
  <c r="G30" i="50"/>
  <c r="H30" i="50" s="1"/>
  <c r="G29" i="50"/>
  <c r="H29" i="50" s="1"/>
  <c r="G28" i="50"/>
  <c r="G27" i="50"/>
  <c r="H27" i="50" s="1"/>
  <c r="G26" i="50"/>
  <c r="G25" i="50"/>
  <c r="G24" i="50"/>
  <c r="G23" i="50"/>
  <c r="H23" i="50" s="1"/>
  <c r="G22" i="50"/>
  <c r="H22" i="50" s="1"/>
  <c r="G21" i="50"/>
  <c r="H21" i="50" s="1"/>
  <c r="G20" i="50"/>
  <c r="G19" i="50"/>
  <c r="H19" i="50" s="1"/>
  <c r="G18" i="50"/>
  <c r="G17" i="50"/>
  <c r="H17" i="50" s="1"/>
  <c r="G16" i="50"/>
  <c r="G15" i="50"/>
  <c r="H15" i="50" s="1"/>
  <c r="G14" i="50"/>
  <c r="H14" i="50" s="1"/>
  <c r="G13" i="50"/>
  <c r="G12" i="50"/>
  <c r="G11" i="50"/>
  <c r="F34" i="50"/>
  <c r="F33" i="50"/>
  <c r="F32" i="50"/>
  <c r="F31" i="50"/>
  <c r="F30" i="50"/>
  <c r="F29" i="50"/>
  <c r="F28" i="50"/>
  <c r="F27" i="50"/>
  <c r="F26" i="50"/>
  <c r="F25" i="50"/>
  <c r="F24" i="50"/>
  <c r="F23" i="50"/>
  <c r="F22" i="50"/>
  <c r="F21" i="50"/>
  <c r="F20" i="50"/>
  <c r="F19" i="50"/>
  <c r="F18" i="50"/>
  <c r="F17" i="50"/>
  <c r="F16" i="50"/>
  <c r="F15" i="50"/>
  <c r="F14" i="50"/>
  <c r="F13" i="50"/>
  <c r="F12" i="50"/>
  <c r="F11" i="50"/>
  <c r="E34" i="50"/>
  <c r="E33" i="50"/>
  <c r="E32" i="50"/>
  <c r="E31" i="50"/>
  <c r="E30" i="50"/>
  <c r="E29" i="50"/>
  <c r="E28" i="50"/>
  <c r="E27" i="50"/>
  <c r="E26" i="50"/>
  <c r="E25" i="50"/>
  <c r="E24" i="50"/>
  <c r="E23" i="50"/>
  <c r="E22" i="50"/>
  <c r="E21" i="50"/>
  <c r="E20" i="50"/>
  <c r="E19" i="50"/>
  <c r="E18" i="50"/>
  <c r="E17" i="50"/>
  <c r="E16" i="50"/>
  <c r="E15" i="50"/>
  <c r="E14" i="50"/>
  <c r="E13" i="50"/>
  <c r="E12" i="50"/>
  <c r="E11" i="50"/>
  <c r="D34" i="50"/>
  <c r="D33" i="50"/>
  <c r="D32" i="50"/>
  <c r="D31" i="50"/>
  <c r="D30" i="50"/>
  <c r="D29" i="50"/>
  <c r="D28" i="50"/>
  <c r="D27" i="50"/>
  <c r="D26" i="50"/>
  <c r="D25" i="50"/>
  <c r="D24" i="50"/>
  <c r="D23" i="50"/>
  <c r="D22" i="50"/>
  <c r="D21" i="50"/>
  <c r="D20" i="50"/>
  <c r="D19" i="50"/>
  <c r="D18" i="50"/>
  <c r="D17" i="50"/>
  <c r="D16" i="50"/>
  <c r="D15" i="50"/>
  <c r="D14" i="50"/>
  <c r="D13" i="50"/>
  <c r="D12" i="50"/>
  <c r="D11" i="50"/>
  <c r="C34" i="50"/>
  <c r="C33" i="50"/>
  <c r="C32" i="50"/>
  <c r="C31" i="50"/>
  <c r="C30" i="50"/>
  <c r="C29" i="50"/>
  <c r="C28" i="50"/>
  <c r="C27" i="50"/>
  <c r="C26" i="50"/>
  <c r="C25" i="50"/>
  <c r="C24" i="50"/>
  <c r="C23" i="50"/>
  <c r="C22" i="50"/>
  <c r="C21" i="50"/>
  <c r="C20" i="50"/>
  <c r="C19" i="50"/>
  <c r="C18" i="50"/>
  <c r="C17" i="50"/>
  <c r="C16" i="50"/>
  <c r="C15" i="50"/>
  <c r="C14" i="50"/>
  <c r="C13" i="50"/>
  <c r="C12" i="50"/>
  <c r="C11" i="50"/>
  <c r="G34" i="49"/>
  <c r="G33" i="49"/>
  <c r="G32" i="49"/>
  <c r="G31" i="49"/>
  <c r="H31" i="49" s="1"/>
  <c r="G30" i="49"/>
  <c r="G29" i="49"/>
  <c r="H29" i="49" s="1"/>
  <c r="G28" i="49"/>
  <c r="H28" i="49" s="1"/>
  <c r="G27" i="49"/>
  <c r="H27" i="49" s="1"/>
  <c r="G26" i="49"/>
  <c r="G25" i="49"/>
  <c r="G24" i="49"/>
  <c r="G23" i="49"/>
  <c r="H23" i="49" s="1"/>
  <c r="G22" i="49"/>
  <c r="G21" i="49"/>
  <c r="H21" i="49" s="1"/>
  <c r="G20" i="49"/>
  <c r="G19" i="49"/>
  <c r="H19" i="49" s="1"/>
  <c r="G18" i="49"/>
  <c r="G17" i="49"/>
  <c r="G16" i="49"/>
  <c r="G15" i="49"/>
  <c r="H15" i="49" s="1"/>
  <c r="G14" i="49"/>
  <c r="G13" i="49"/>
  <c r="G12" i="49"/>
  <c r="H11" i="49" s="1"/>
  <c r="G11" i="49"/>
  <c r="G35" i="49" s="1"/>
  <c r="G36" i="49" s="1"/>
  <c r="F34" i="49"/>
  <c r="F33" i="49"/>
  <c r="F32" i="49"/>
  <c r="F31" i="49"/>
  <c r="F30" i="49"/>
  <c r="F29" i="49"/>
  <c r="F28" i="49"/>
  <c r="F27" i="49"/>
  <c r="F26" i="49"/>
  <c r="F25" i="49"/>
  <c r="F24" i="49"/>
  <c r="F23" i="49"/>
  <c r="F22" i="49"/>
  <c r="F21" i="49"/>
  <c r="F20" i="49"/>
  <c r="F19" i="49"/>
  <c r="F18" i="49"/>
  <c r="F17" i="49"/>
  <c r="F16" i="49"/>
  <c r="F15" i="49"/>
  <c r="F14" i="49"/>
  <c r="F13" i="49"/>
  <c r="F12" i="49"/>
  <c r="F11" i="49"/>
  <c r="E34" i="49"/>
  <c r="E33" i="49"/>
  <c r="E32" i="49"/>
  <c r="E31" i="49"/>
  <c r="E30" i="49"/>
  <c r="E29" i="49"/>
  <c r="E28" i="49"/>
  <c r="E27" i="49"/>
  <c r="E26" i="49"/>
  <c r="E25" i="49"/>
  <c r="E24" i="49"/>
  <c r="E23" i="49"/>
  <c r="E22" i="49"/>
  <c r="E21" i="49"/>
  <c r="E20" i="49"/>
  <c r="E19" i="49"/>
  <c r="E18" i="49"/>
  <c r="E17" i="49"/>
  <c r="E16" i="49"/>
  <c r="E15" i="49"/>
  <c r="E14" i="49"/>
  <c r="E13" i="49"/>
  <c r="E12" i="49"/>
  <c r="E11" i="49"/>
  <c r="D34" i="49"/>
  <c r="D33" i="49"/>
  <c r="D32" i="49"/>
  <c r="D31" i="49"/>
  <c r="D30" i="49"/>
  <c r="D29" i="49"/>
  <c r="D28" i="49"/>
  <c r="D27" i="49"/>
  <c r="D26" i="49"/>
  <c r="D25" i="49"/>
  <c r="D24" i="49"/>
  <c r="D23" i="49"/>
  <c r="D22" i="49"/>
  <c r="D21" i="49"/>
  <c r="D20" i="49"/>
  <c r="D19" i="49"/>
  <c r="D18" i="49"/>
  <c r="D17" i="49"/>
  <c r="D16" i="49"/>
  <c r="D15" i="49"/>
  <c r="D14" i="49"/>
  <c r="D13" i="49"/>
  <c r="D12" i="49"/>
  <c r="D11" i="49"/>
  <c r="C34" i="49"/>
  <c r="C33" i="49"/>
  <c r="C32" i="49"/>
  <c r="C31" i="49"/>
  <c r="C30" i="49"/>
  <c r="C29" i="49"/>
  <c r="C28" i="49"/>
  <c r="C27" i="49"/>
  <c r="C26" i="49"/>
  <c r="C25" i="49"/>
  <c r="C24" i="49"/>
  <c r="C23" i="49"/>
  <c r="C22" i="49"/>
  <c r="C21" i="49"/>
  <c r="C20" i="49"/>
  <c r="C19" i="49"/>
  <c r="C18" i="49"/>
  <c r="C17" i="49"/>
  <c r="C16" i="49"/>
  <c r="C15" i="49"/>
  <c r="C14" i="49"/>
  <c r="C13" i="49"/>
  <c r="C12" i="49"/>
  <c r="C11" i="49"/>
  <c r="G34" i="48"/>
  <c r="G33" i="48"/>
  <c r="G32" i="48"/>
  <c r="G31" i="48"/>
  <c r="H31" i="48" s="1"/>
  <c r="G30" i="48"/>
  <c r="H30" i="48" s="1"/>
  <c r="G29" i="48"/>
  <c r="H29" i="48" s="1"/>
  <c r="G28" i="48"/>
  <c r="G27" i="48"/>
  <c r="H27" i="48" s="1"/>
  <c r="G26" i="48"/>
  <c r="G25" i="48"/>
  <c r="G24" i="48"/>
  <c r="G23" i="48"/>
  <c r="H23" i="48" s="1"/>
  <c r="G22" i="48"/>
  <c r="H22" i="48" s="1"/>
  <c r="G21" i="48"/>
  <c r="H21" i="48" s="1"/>
  <c r="G20" i="48"/>
  <c r="H20" i="48" s="1"/>
  <c r="G19" i="48"/>
  <c r="H19" i="48" s="1"/>
  <c r="G18" i="48"/>
  <c r="G17" i="48"/>
  <c r="G16" i="48"/>
  <c r="G15" i="48"/>
  <c r="H15" i="48" s="1"/>
  <c r="G14" i="48"/>
  <c r="H14" i="48" s="1"/>
  <c r="G13" i="48"/>
  <c r="H13" i="48" s="1"/>
  <c r="G12" i="48"/>
  <c r="G11" i="48"/>
  <c r="F34" i="48"/>
  <c r="F33" i="48"/>
  <c r="F32" i="48"/>
  <c r="F31" i="48"/>
  <c r="F30" i="48"/>
  <c r="F29" i="48"/>
  <c r="F28" i="48"/>
  <c r="F27" i="48"/>
  <c r="F26" i="48"/>
  <c r="F25" i="48"/>
  <c r="F24" i="48"/>
  <c r="F23" i="48"/>
  <c r="F22" i="48"/>
  <c r="F21" i="48"/>
  <c r="F20" i="48"/>
  <c r="F19" i="48"/>
  <c r="F18" i="48"/>
  <c r="F17" i="48"/>
  <c r="F16" i="48"/>
  <c r="F15" i="48"/>
  <c r="F14" i="48"/>
  <c r="F13" i="48"/>
  <c r="F12" i="48"/>
  <c r="F11" i="48"/>
  <c r="E34" i="48"/>
  <c r="E33" i="48"/>
  <c r="E32" i="48"/>
  <c r="E31" i="48"/>
  <c r="E30" i="48"/>
  <c r="E29" i="48"/>
  <c r="E28" i="48"/>
  <c r="E27" i="48"/>
  <c r="E26" i="48"/>
  <c r="E25" i="48"/>
  <c r="E24" i="48"/>
  <c r="E23" i="48"/>
  <c r="E22" i="48"/>
  <c r="E21" i="48"/>
  <c r="E20" i="48"/>
  <c r="E19" i="48"/>
  <c r="E18" i="48"/>
  <c r="E17" i="48"/>
  <c r="E16" i="48"/>
  <c r="E15" i="48"/>
  <c r="E14" i="48"/>
  <c r="E13" i="48"/>
  <c r="E12" i="48"/>
  <c r="E11" i="48"/>
  <c r="D34" i="48"/>
  <c r="D33" i="48"/>
  <c r="D32" i="48"/>
  <c r="D31" i="48"/>
  <c r="D30" i="48"/>
  <c r="D29" i="48"/>
  <c r="D28" i="48"/>
  <c r="D27" i="48"/>
  <c r="D26" i="48"/>
  <c r="D25" i="48"/>
  <c r="D24" i="48"/>
  <c r="D23" i="48"/>
  <c r="D22" i="48"/>
  <c r="D21" i="48"/>
  <c r="D20" i="48"/>
  <c r="D19" i="48"/>
  <c r="D18" i="48"/>
  <c r="D17" i="48"/>
  <c r="D16" i="48"/>
  <c r="D15" i="48"/>
  <c r="D14" i="48"/>
  <c r="D13" i="48"/>
  <c r="D12" i="48"/>
  <c r="D11" i="48"/>
  <c r="C34" i="48"/>
  <c r="C33" i="48"/>
  <c r="C32" i="48"/>
  <c r="C31" i="48"/>
  <c r="C30" i="48"/>
  <c r="C29" i="48"/>
  <c r="C28" i="48"/>
  <c r="C27" i="48"/>
  <c r="C26" i="48"/>
  <c r="C25" i="48"/>
  <c r="C24" i="48"/>
  <c r="C23" i="48"/>
  <c r="C22" i="48"/>
  <c r="C21" i="48"/>
  <c r="C20" i="48"/>
  <c r="C19" i="48"/>
  <c r="C18" i="48"/>
  <c r="C17" i="48"/>
  <c r="C16" i="48"/>
  <c r="C15" i="48"/>
  <c r="C14" i="48"/>
  <c r="C13" i="48"/>
  <c r="C12" i="48"/>
  <c r="C11" i="48"/>
  <c r="H33" i="64"/>
  <c r="H30" i="64"/>
  <c r="H27" i="64"/>
  <c r="H26" i="64"/>
  <c r="H25" i="64"/>
  <c r="H24" i="64"/>
  <c r="H23" i="64"/>
  <c r="H22" i="64"/>
  <c r="H21" i="64"/>
  <c r="H20" i="64"/>
  <c r="H19" i="64"/>
  <c r="H18" i="64"/>
  <c r="H17" i="64"/>
  <c r="H16" i="64"/>
  <c r="H15" i="64"/>
  <c r="H14" i="64"/>
  <c r="H13" i="64"/>
  <c r="H12" i="64"/>
  <c r="H11" i="64"/>
  <c r="H33" i="63"/>
  <c r="H32" i="63"/>
  <c r="H30" i="63"/>
  <c r="H27" i="63"/>
  <c r="H25" i="63"/>
  <c r="H24" i="63"/>
  <c r="H21" i="63"/>
  <c r="H20" i="63"/>
  <c r="H17" i="63"/>
  <c r="H16" i="63"/>
  <c r="H14" i="63"/>
  <c r="H12" i="63"/>
  <c r="H11" i="63"/>
  <c r="H33" i="62"/>
  <c r="H32" i="62"/>
  <c r="H30" i="62"/>
  <c r="H28" i="62"/>
  <c r="H26" i="62"/>
  <c r="H25" i="62"/>
  <c r="H24" i="62"/>
  <c r="H22" i="62"/>
  <c r="H21" i="62"/>
  <c r="H20" i="62"/>
  <c r="H18" i="62"/>
  <c r="H17" i="62"/>
  <c r="H16" i="62"/>
  <c r="H15" i="62"/>
  <c r="H13" i="62"/>
  <c r="H33" i="61"/>
  <c r="H32" i="61"/>
  <c r="H31" i="61"/>
  <c r="H30" i="61"/>
  <c r="H26" i="61"/>
  <c r="H25" i="61"/>
  <c r="H24" i="61"/>
  <c r="H22" i="61"/>
  <c r="H18" i="61"/>
  <c r="H17" i="61"/>
  <c r="H16" i="61"/>
  <c r="H14" i="61"/>
  <c r="H33" i="59"/>
  <c r="H29" i="59"/>
  <c r="H26" i="59"/>
  <c r="H25" i="59"/>
  <c r="H21" i="59"/>
  <c r="H20" i="59"/>
  <c r="H18" i="59"/>
  <c r="H17" i="59"/>
  <c r="H13" i="59"/>
  <c r="H33" i="58"/>
  <c r="H32" i="58"/>
  <c r="H29" i="58"/>
  <c r="H26" i="58"/>
  <c r="H25" i="58"/>
  <c r="H24" i="58"/>
  <c r="H21" i="58"/>
  <c r="H20" i="58"/>
  <c r="H18" i="58"/>
  <c r="H17" i="58"/>
  <c r="H16" i="58"/>
  <c r="H14" i="58"/>
  <c r="H12" i="58"/>
  <c r="H33" i="57"/>
  <c r="H32" i="57"/>
  <c r="H31" i="57"/>
  <c r="H30" i="57"/>
  <c r="H29" i="57"/>
  <c r="H26" i="57"/>
  <c r="H25" i="57"/>
  <c r="H24" i="57"/>
  <c r="H22" i="57"/>
  <c r="H21" i="57"/>
  <c r="H18" i="57"/>
  <c r="H17" i="57"/>
  <c r="H16" i="57"/>
  <c r="H14" i="57"/>
  <c r="H13" i="57"/>
  <c r="H33" i="56"/>
  <c r="H32" i="56"/>
  <c r="H30" i="56"/>
  <c r="H29" i="56"/>
  <c r="H28" i="56"/>
  <c r="H26" i="56"/>
  <c r="H25" i="56"/>
  <c r="H24" i="56"/>
  <c r="H22" i="56"/>
  <c r="H21" i="56"/>
  <c r="H20" i="56"/>
  <c r="H18" i="56"/>
  <c r="H17" i="56"/>
  <c r="H16" i="56"/>
  <c r="H14" i="56"/>
  <c r="H13" i="56"/>
  <c r="H12" i="56"/>
  <c r="H33" i="55"/>
  <c r="H32" i="55"/>
  <c r="H31" i="55"/>
  <c r="H28" i="55"/>
  <c r="H26" i="55"/>
  <c r="H25" i="55"/>
  <c r="H24" i="55"/>
  <c r="H21" i="55"/>
  <c r="H18" i="55"/>
  <c r="H17" i="55"/>
  <c r="H16" i="55"/>
  <c r="H13" i="55"/>
  <c r="H11" i="55"/>
  <c r="H33" i="54"/>
  <c r="H32" i="54"/>
  <c r="H30" i="54"/>
  <c r="H29" i="54"/>
  <c r="H28" i="54"/>
  <c r="H26" i="54"/>
  <c r="H25" i="54"/>
  <c r="H24" i="54"/>
  <c r="H22" i="54"/>
  <c r="H21" i="54"/>
  <c r="H20" i="54"/>
  <c r="H18" i="54"/>
  <c r="H17" i="54"/>
  <c r="H16" i="54"/>
  <c r="H14" i="54"/>
  <c r="H13" i="54"/>
  <c r="G35" i="54"/>
  <c r="H33" i="53"/>
  <c r="H32" i="53"/>
  <c r="H30" i="53"/>
  <c r="H28" i="53"/>
  <c r="H26" i="53"/>
  <c r="H25" i="53"/>
  <c r="H24" i="53"/>
  <c r="H20" i="53"/>
  <c r="H18" i="53"/>
  <c r="H17" i="53"/>
  <c r="H16" i="53"/>
  <c r="H14" i="53"/>
  <c r="H12" i="53"/>
  <c r="H11" i="53"/>
  <c r="H33" i="52"/>
  <c r="H32" i="52"/>
  <c r="H28" i="52"/>
  <c r="H26" i="52"/>
  <c r="H25" i="52"/>
  <c r="H24" i="52"/>
  <c r="H22" i="52"/>
  <c r="H18" i="52"/>
  <c r="H17" i="52"/>
  <c r="H16" i="52"/>
  <c r="H14" i="52"/>
  <c r="H11" i="52"/>
  <c r="H33" i="51"/>
  <c r="H32" i="51"/>
  <c r="H26" i="51"/>
  <c r="H25" i="51"/>
  <c r="H24" i="51"/>
  <c r="H18" i="51"/>
  <c r="H17" i="51"/>
  <c r="H16" i="51"/>
  <c r="H12" i="51"/>
  <c r="H11" i="51"/>
  <c r="H33" i="50"/>
  <c r="H32" i="50"/>
  <c r="H28" i="50"/>
  <c r="H26" i="50"/>
  <c r="H25" i="50"/>
  <c r="H24" i="50"/>
  <c r="H20" i="50"/>
  <c r="H18" i="50"/>
  <c r="H16" i="50"/>
  <c r="H12" i="50"/>
  <c r="H33" i="49"/>
  <c r="H32" i="49"/>
  <c r="H30" i="49"/>
  <c r="H26" i="49"/>
  <c r="H25" i="49"/>
  <c r="H24" i="49"/>
  <c r="H22" i="49"/>
  <c r="H20" i="49"/>
  <c r="H18" i="49"/>
  <c r="H17" i="49"/>
  <c r="H16" i="49"/>
  <c r="H14" i="49"/>
  <c r="H13" i="49"/>
  <c r="H33" i="48"/>
  <c r="H32" i="48"/>
  <c r="H28" i="48"/>
  <c r="H26" i="48"/>
  <c r="H25" i="48"/>
  <c r="H24" i="48"/>
  <c r="H18" i="48"/>
  <c r="H17" i="48"/>
  <c r="H16" i="48"/>
  <c r="H12" i="48"/>
  <c r="H11" i="48"/>
  <c r="J21" i="3"/>
  <c r="J21" i="4"/>
  <c r="J21" i="5"/>
  <c r="J21" i="6"/>
  <c r="J21" i="7"/>
  <c r="J21" i="8"/>
  <c r="J21" i="9"/>
  <c r="J21" i="10"/>
  <c r="J21" i="27"/>
  <c r="J21" i="28"/>
  <c r="J21" i="29"/>
  <c r="J21" i="30"/>
  <c r="J21" i="31"/>
  <c r="J21" i="32"/>
  <c r="J21" i="33"/>
  <c r="J21" i="34"/>
  <c r="J21" i="35"/>
  <c r="J21" i="36"/>
  <c r="J21" i="37"/>
  <c r="J21" i="38"/>
  <c r="J21" i="39"/>
  <c r="J21" i="40"/>
  <c r="J21" i="41"/>
  <c r="J21" i="2"/>
  <c r="J20" i="3"/>
  <c r="J20" i="4"/>
  <c r="J20" i="5"/>
  <c r="J20" i="6"/>
  <c r="J20" i="7"/>
  <c r="J20" i="8"/>
  <c r="J20" i="9"/>
  <c r="J20" i="10"/>
  <c r="J20" i="27"/>
  <c r="J20" i="28"/>
  <c r="J20" i="29"/>
  <c r="J20" i="30"/>
  <c r="J20" i="31"/>
  <c r="J20" i="32"/>
  <c r="J20" i="33"/>
  <c r="J20" i="34"/>
  <c r="J20" i="35"/>
  <c r="J20" i="36"/>
  <c r="J20" i="37"/>
  <c r="J20" i="38"/>
  <c r="J20" i="39"/>
  <c r="J20" i="40"/>
  <c r="J20" i="41"/>
  <c r="J20" i="2"/>
  <c r="J19" i="3"/>
  <c r="J19" i="4"/>
  <c r="J19" i="5"/>
  <c r="J19" i="6"/>
  <c r="J19" i="7"/>
  <c r="J19" i="8"/>
  <c r="J19" i="9"/>
  <c r="J19" i="10"/>
  <c r="J19" i="27"/>
  <c r="J19" i="28"/>
  <c r="J19" i="29"/>
  <c r="J19" i="30"/>
  <c r="J19" i="31"/>
  <c r="J19" i="32"/>
  <c r="J19" i="33"/>
  <c r="J19" i="34"/>
  <c r="J19" i="35"/>
  <c r="J19" i="36"/>
  <c r="J19" i="37"/>
  <c r="J19" i="38"/>
  <c r="J19" i="39"/>
  <c r="J19" i="40"/>
  <c r="J19" i="41"/>
  <c r="J19" i="2"/>
  <c r="J18" i="3"/>
  <c r="J18" i="4"/>
  <c r="J18" i="5"/>
  <c r="J18" i="6"/>
  <c r="J18" i="7"/>
  <c r="J18" i="8"/>
  <c r="J18" i="9"/>
  <c r="J18" i="10"/>
  <c r="J18" i="27"/>
  <c r="J18" i="28"/>
  <c r="J18" i="29"/>
  <c r="J18" i="30"/>
  <c r="J18" i="31"/>
  <c r="J18" i="32"/>
  <c r="J18" i="33"/>
  <c r="J18" i="34"/>
  <c r="J18" i="35"/>
  <c r="J18" i="36"/>
  <c r="J18" i="37"/>
  <c r="J18" i="38"/>
  <c r="J18" i="39"/>
  <c r="J18" i="40"/>
  <c r="J18" i="41"/>
  <c r="J18" i="2"/>
  <c r="J17" i="3"/>
  <c r="J17" i="4"/>
  <c r="J17" i="5"/>
  <c r="J17" i="6"/>
  <c r="J17" i="7"/>
  <c r="J17" i="8"/>
  <c r="J17" i="9"/>
  <c r="J17" i="10"/>
  <c r="J17" i="27"/>
  <c r="J17" i="28"/>
  <c r="J17" i="29"/>
  <c r="J17" i="30"/>
  <c r="J17" i="31"/>
  <c r="J17" i="32"/>
  <c r="J17" i="33"/>
  <c r="J17" i="34"/>
  <c r="J17" i="35"/>
  <c r="J17" i="36"/>
  <c r="J17" i="37"/>
  <c r="J17" i="38"/>
  <c r="J17" i="39"/>
  <c r="J17" i="40"/>
  <c r="J17" i="41"/>
  <c r="J17" i="2"/>
  <c r="J16" i="3"/>
  <c r="J16" i="4"/>
  <c r="J16" i="5"/>
  <c r="J16" i="6"/>
  <c r="J16" i="7"/>
  <c r="J16" i="8"/>
  <c r="J16" i="9"/>
  <c r="J16" i="10"/>
  <c r="J16" i="27"/>
  <c r="J16" i="28"/>
  <c r="J16" i="29"/>
  <c r="J16" i="30"/>
  <c r="J16" i="31"/>
  <c r="J16" i="32"/>
  <c r="J16" i="33"/>
  <c r="J16" i="34"/>
  <c r="J16" i="35"/>
  <c r="J16" i="36"/>
  <c r="J16" i="37"/>
  <c r="J16" i="38"/>
  <c r="J16" i="39"/>
  <c r="J16" i="40"/>
  <c r="J16" i="41"/>
  <c r="J16" i="2"/>
  <c r="J15" i="3"/>
  <c r="J15" i="4"/>
  <c r="J15" i="5"/>
  <c r="J15" i="6"/>
  <c r="J15" i="7"/>
  <c r="J15" i="8"/>
  <c r="J15" i="9"/>
  <c r="J15" i="10"/>
  <c r="J15" i="27"/>
  <c r="J15" i="28"/>
  <c r="J15" i="29"/>
  <c r="J15" i="30"/>
  <c r="J15" i="31"/>
  <c r="J15" i="32"/>
  <c r="J15" i="33"/>
  <c r="J15" i="34"/>
  <c r="J15" i="35"/>
  <c r="J15" i="36"/>
  <c r="J15" i="37"/>
  <c r="J15" i="38"/>
  <c r="J15" i="39"/>
  <c r="J15" i="40"/>
  <c r="J15" i="41"/>
  <c r="J15" i="2"/>
  <c r="J14" i="3"/>
  <c r="J14" i="4"/>
  <c r="J14" i="5"/>
  <c r="J14" i="6"/>
  <c r="J14" i="7"/>
  <c r="J14" i="8"/>
  <c r="J14" i="9"/>
  <c r="J14" i="10"/>
  <c r="J14" i="27"/>
  <c r="J14" i="28"/>
  <c r="J14" i="29"/>
  <c r="J14" i="30"/>
  <c r="J14" i="31"/>
  <c r="J14" i="32"/>
  <c r="J14" i="33"/>
  <c r="J14" i="34"/>
  <c r="J14" i="35"/>
  <c r="J14" i="36"/>
  <c r="J14" i="37"/>
  <c r="J14" i="38"/>
  <c r="J14" i="39"/>
  <c r="J14" i="40"/>
  <c r="J14" i="41"/>
  <c r="J14" i="2"/>
  <c r="J13" i="3"/>
  <c r="J13" i="4"/>
  <c r="J13" i="5"/>
  <c r="J13" i="6"/>
  <c r="J13" i="7"/>
  <c r="J13" i="8"/>
  <c r="J13" i="9"/>
  <c r="J13" i="10"/>
  <c r="J13" i="27"/>
  <c r="J13" i="28"/>
  <c r="J13" i="29"/>
  <c r="J13" i="30"/>
  <c r="J13" i="31"/>
  <c r="J13" i="32"/>
  <c r="J13" i="33"/>
  <c r="J13" i="34"/>
  <c r="J13" i="35"/>
  <c r="J13" i="36"/>
  <c r="J13" i="37"/>
  <c r="J13" i="38"/>
  <c r="J13" i="39"/>
  <c r="J13" i="40"/>
  <c r="J13" i="41"/>
  <c r="J13" i="2"/>
  <c r="J12" i="3"/>
  <c r="J12" i="4"/>
  <c r="J12" i="5"/>
  <c r="J12" i="6"/>
  <c r="J12" i="7"/>
  <c r="J12" i="8"/>
  <c r="J12" i="9"/>
  <c r="J12" i="10"/>
  <c r="J12" i="27"/>
  <c r="J12" i="28"/>
  <c r="J12" i="29"/>
  <c r="J12" i="30"/>
  <c r="J12" i="31"/>
  <c r="J12" i="32"/>
  <c r="J12" i="33"/>
  <c r="J12" i="34"/>
  <c r="J12" i="35"/>
  <c r="J12" i="36"/>
  <c r="J12" i="37"/>
  <c r="J12" i="38"/>
  <c r="J12" i="39"/>
  <c r="J12" i="40"/>
  <c r="J12" i="41"/>
  <c r="J12" i="2"/>
  <c r="J11" i="3"/>
  <c r="J11" i="4"/>
  <c r="J11" i="5"/>
  <c r="J11" i="6"/>
  <c r="J11" i="7"/>
  <c r="J11" i="8"/>
  <c r="J11" i="9"/>
  <c r="J11" i="10"/>
  <c r="J11" i="27"/>
  <c r="J11" i="28"/>
  <c r="J11" i="29"/>
  <c r="J11" i="30"/>
  <c r="J11" i="31"/>
  <c r="J11" i="32"/>
  <c r="J11" i="33"/>
  <c r="J11" i="34"/>
  <c r="J11" i="35"/>
  <c r="J11" i="36"/>
  <c r="J11" i="37"/>
  <c r="J11" i="38"/>
  <c r="J11" i="39"/>
  <c r="J11" i="40"/>
  <c r="J11" i="41"/>
  <c r="J11" i="2"/>
  <c r="J10" i="3"/>
  <c r="J10" i="4"/>
  <c r="J10" i="5"/>
  <c r="J10" i="6"/>
  <c r="J10" i="7"/>
  <c r="J10" i="8"/>
  <c r="J10" i="9"/>
  <c r="J10" i="10"/>
  <c r="J10" i="27"/>
  <c r="J10" i="28"/>
  <c r="J10" i="29"/>
  <c r="J10" i="30"/>
  <c r="J10" i="31"/>
  <c r="J10" i="32"/>
  <c r="J10" i="33"/>
  <c r="J10" i="34"/>
  <c r="J10" i="35"/>
  <c r="J10" i="36"/>
  <c r="J10" i="37"/>
  <c r="J10" i="38"/>
  <c r="J10" i="39"/>
  <c r="J10" i="40"/>
  <c r="J10" i="41"/>
  <c r="J10" i="2"/>
  <c r="J9" i="3"/>
  <c r="J9" i="4"/>
  <c r="J9" i="5"/>
  <c r="J9" i="6"/>
  <c r="J9" i="7"/>
  <c r="J9" i="8"/>
  <c r="J9" i="9"/>
  <c r="J9" i="10"/>
  <c r="J9" i="27"/>
  <c r="J9" i="28"/>
  <c r="J9" i="29"/>
  <c r="J9" i="30"/>
  <c r="J9" i="31"/>
  <c r="J9" i="32"/>
  <c r="J9" i="33"/>
  <c r="J9" i="34"/>
  <c r="J9" i="35"/>
  <c r="J9" i="36"/>
  <c r="J9" i="37"/>
  <c r="J9" i="38"/>
  <c r="J9" i="39"/>
  <c r="J9" i="40"/>
  <c r="J9" i="41"/>
  <c r="J9" i="2"/>
  <c r="J8" i="3"/>
  <c r="J8" i="4"/>
  <c r="J8" i="5"/>
  <c r="J8" i="6"/>
  <c r="J8" i="7"/>
  <c r="J8" i="8"/>
  <c r="J8" i="9"/>
  <c r="J8" i="10"/>
  <c r="J8" i="27"/>
  <c r="J8" i="28"/>
  <c r="J8" i="29"/>
  <c r="J8" i="30"/>
  <c r="J8" i="31"/>
  <c r="J8" i="32"/>
  <c r="J8" i="33"/>
  <c r="J8" i="34"/>
  <c r="J8" i="35"/>
  <c r="J8" i="36"/>
  <c r="J8" i="37"/>
  <c r="J8" i="38"/>
  <c r="J8" i="39"/>
  <c r="J8" i="40"/>
  <c r="J8" i="41"/>
  <c r="J8" i="2"/>
  <c r="J7" i="3"/>
  <c r="J7" i="4"/>
  <c r="J7" i="5"/>
  <c r="J7" i="6"/>
  <c r="J7" i="7"/>
  <c r="J7" i="8"/>
  <c r="J7" i="9"/>
  <c r="J7" i="10"/>
  <c r="J7" i="27"/>
  <c r="J7" i="28"/>
  <c r="J7" i="29"/>
  <c r="J7" i="30"/>
  <c r="J7" i="31"/>
  <c r="J7" i="32"/>
  <c r="J7" i="33"/>
  <c r="J7" i="34"/>
  <c r="J7" i="35"/>
  <c r="J7" i="36"/>
  <c r="J7" i="37"/>
  <c r="J7" i="38"/>
  <c r="J7" i="39"/>
  <c r="J7" i="40"/>
  <c r="J7" i="41"/>
  <c r="J7" i="2"/>
  <c r="J6" i="3"/>
  <c r="J6" i="4"/>
  <c r="J6" i="5"/>
  <c r="J6" i="6"/>
  <c r="J6" i="7"/>
  <c r="J6" i="8"/>
  <c r="J6" i="9"/>
  <c r="J6" i="10"/>
  <c r="J6" i="27"/>
  <c r="J6" i="28"/>
  <c r="J6" i="29"/>
  <c r="J6" i="30"/>
  <c r="J6" i="31"/>
  <c r="J6" i="32"/>
  <c r="J6" i="33"/>
  <c r="J6" i="34"/>
  <c r="J6" i="35"/>
  <c r="J6" i="36"/>
  <c r="J6" i="37"/>
  <c r="J6" i="38"/>
  <c r="J6" i="39"/>
  <c r="J6" i="40"/>
  <c r="J6" i="41"/>
  <c r="J6" i="2"/>
  <c r="J5" i="3"/>
  <c r="J5" i="4"/>
  <c r="J5" i="5"/>
  <c r="J5" i="6"/>
  <c r="J5" i="7"/>
  <c r="J5" i="8"/>
  <c r="J5" i="9"/>
  <c r="J5" i="10"/>
  <c r="J5" i="27"/>
  <c r="J5" i="28"/>
  <c r="J5" i="29"/>
  <c r="J5" i="30"/>
  <c r="J5" i="31"/>
  <c r="J5" i="32"/>
  <c r="J5" i="33"/>
  <c r="J5" i="34"/>
  <c r="J5" i="35"/>
  <c r="J5" i="36"/>
  <c r="J5" i="37"/>
  <c r="J5" i="38"/>
  <c r="J5" i="39"/>
  <c r="J5" i="40"/>
  <c r="J5" i="41"/>
  <c r="J5" i="2"/>
  <c r="J4" i="3"/>
  <c r="J4" i="4"/>
  <c r="J4" i="5"/>
  <c r="J4" i="6"/>
  <c r="J4" i="7"/>
  <c r="J4" i="8"/>
  <c r="J4" i="9"/>
  <c r="J4" i="10"/>
  <c r="J4" i="27"/>
  <c r="J4" i="28"/>
  <c r="J4" i="29"/>
  <c r="J4" i="30"/>
  <c r="J4" i="31"/>
  <c r="J4" i="32"/>
  <c r="J4" i="33"/>
  <c r="J4" i="34"/>
  <c r="J4" i="35"/>
  <c r="J4" i="36"/>
  <c r="J4" i="37"/>
  <c r="J4" i="38"/>
  <c r="J4" i="39"/>
  <c r="J4" i="40"/>
  <c r="J4" i="41"/>
  <c r="J4" i="2"/>
  <c r="J3" i="3"/>
  <c r="J3" i="4"/>
  <c r="J3" i="5"/>
  <c r="J3" i="6"/>
  <c r="J3" i="7"/>
  <c r="J3" i="8"/>
  <c r="J3" i="9"/>
  <c r="J3" i="10"/>
  <c r="J3" i="27"/>
  <c r="J3" i="28"/>
  <c r="J3" i="29"/>
  <c r="J3" i="30"/>
  <c r="J3" i="31"/>
  <c r="J3" i="32"/>
  <c r="J3" i="33"/>
  <c r="J3" i="34"/>
  <c r="J3" i="35"/>
  <c r="J3" i="36"/>
  <c r="J3" i="37"/>
  <c r="J3" i="38"/>
  <c r="J3" i="39"/>
  <c r="J3" i="40"/>
  <c r="J3" i="41"/>
  <c r="J3" i="2"/>
  <c r="J2" i="3"/>
  <c r="J2" i="4"/>
  <c r="J2" i="5"/>
  <c r="J2" i="6"/>
  <c r="J2" i="7"/>
  <c r="J2" i="8"/>
  <c r="J2" i="9"/>
  <c r="J2" i="10"/>
  <c r="J2" i="27"/>
  <c r="J2" i="28"/>
  <c r="J2" i="29"/>
  <c r="J2" i="30"/>
  <c r="J2" i="31"/>
  <c r="J2" i="32"/>
  <c r="J2" i="33"/>
  <c r="J2" i="34"/>
  <c r="J2" i="35"/>
  <c r="J2" i="36"/>
  <c r="J2" i="37"/>
  <c r="J2" i="38"/>
  <c r="J2" i="39"/>
  <c r="J2" i="40"/>
  <c r="J2" i="41"/>
  <c r="J2" i="2"/>
  <c r="F35" i="50" l="1"/>
  <c r="I14" i="47" s="1"/>
  <c r="F35" i="52"/>
  <c r="I16" i="47" s="1"/>
  <c r="F35" i="53"/>
  <c r="I17" i="47" s="1"/>
  <c r="F35" i="48"/>
  <c r="I12" i="47" s="1"/>
  <c r="F35" i="49"/>
  <c r="I13" i="47" s="1"/>
  <c r="F35" i="54"/>
  <c r="I18" i="47" s="1"/>
  <c r="F35" i="56"/>
  <c r="I20" i="47" s="1"/>
  <c r="F35" i="59"/>
  <c r="I23" i="47" s="1"/>
  <c r="F35" i="64"/>
  <c r="I27" i="47" s="1"/>
  <c r="F35" i="55"/>
  <c r="I19" i="47" s="1"/>
  <c r="G35" i="50"/>
  <c r="F35" i="51"/>
  <c r="I15" i="47" s="1"/>
  <c r="F35" i="57"/>
  <c r="I21" i="47" s="1"/>
  <c r="H11" i="61"/>
  <c r="G35" i="61"/>
  <c r="G36" i="61" s="1"/>
  <c r="H14" i="62"/>
  <c r="G35" i="62"/>
  <c r="G36" i="62" s="1"/>
  <c r="G35" i="63"/>
  <c r="G36" i="63" s="1"/>
  <c r="H12" i="62"/>
  <c r="G35" i="64"/>
  <c r="G36" i="64" s="1"/>
  <c r="G35" i="56"/>
  <c r="G36" i="56" s="1"/>
  <c r="H12" i="59"/>
  <c r="G35" i="57"/>
  <c r="G36" i="57" s="1"/>
  <c r="G35" i="58"/>
  <c r="G36" i="58" s="1"/>
  <c r="H12" i="57"/>
  <c r="G35" i="59"/>
  <c r="G36" i="59" s="1"/>
  <c r="G36" i="54"/>
  <c r="H12" i="54"/>
  <c r="G35" i="52"/>
  <c r="G36" i="52" s="1"/>
  <c r="G35" i="53"/>
  <c r="H12" i="52"/>
  <c r="G36" i="53"/>
  <c r="H11" i="54"/>
  <c r="G35" i="55"/>
  <c r="G36" i="55" s="1"/>
  <c r="G35" i="48"/>
  <c r="G36" i="48" s="1"/>
  <c r="H12" i="49"/>
  <c r="H13" i="50"/>
  <c r="H11" i="50"/>
  <c r="G35" i="51"/>
  <c r="G36" i="51" s="1"/>
  <c r="G36" i="50"/>
  <c r="G34" i="45" l="1"/>
  <c r="F34" i="45"/>
  <c r="E34" i="45"/>
  <c r="D34" i="45"/>
  <c r="C34" i="45"/>
  <c r="G33" i="45"/>
  <c r="H33" i="45" s="1"/>
  <c r="F33" i="45"/>
  <c r="E33" i="45"/>
  <c r="D33" i="45"/>
  <c r="C33" i="45"/>
  <c r="G32" i="45"/>
  <c r="H32" i="45" s="1"/>
  <c r="F32" i="45"/>
  <c r="E32" i="45"/>
  <c r="D32" i="45"/>
  <c r="C32" i="45"/>
  <c r="G31" i="45"/>
  <c r="H31" i="45" s="1"/>
  <c r="F31" i="45"/>
  <c r="E31" i="45"/>
  <c r="D31" i="45"/>
  <c r="C31" i="45"/>
  <c r="G30" i="45"/>
  <c r="H30" i="45" s="1"/>
  <c r="F30" i="45"/>
  <c r="E30" i="45"/>
  <c r="D30" i="45"/>
  <c r="C30" i="45"/>
  <c r="G29" i="45"/>
  <c r="H29" i="45" s="1"/>
  <c r="F29" i="45"/>
  <c r="E29" i="45"/>
  <c r="D29" i="45"/>
  <c r="C29" i="45"/>
  <c r="G28" i="45"/>
  <c r="H28" i="45" s="1"/>
  <c r="F28" i="45"/>
  <c r="E28" i="45"/>
  <c r="D28" i="45"/>
  <c r="C28" i="45"/>
  <c r="G27" i="45"/>
  <c r="H27" i="45" s="1"/>
  <c r="F27" i="45"/>
  <c r="E27" i="45"/>
  <c r="D27" i="45"/>
  <c r="C27" i="45"/>
  <c r="G26" i="45"/>
  <c r="H26" i="45" s="1"/>
  <c r="F26" i="45"/>
  <c r="E26" i="45"/>
  <c r="D26" i="45"/>
  <c r="C26" i="45"/>
  <c r="G25" i="45"/>
  <c r="H25" i="45" s="1"/>
  <c r="F25" i="45"/>
  <c r="E25" i="45"/>
  <c r="D25" i="45"/>
  <c r="C25" i="45"/>
  <c r="G24" i="45"/>
  <c r="H24" i="45" s="1"/>
  <c r="F24" i="45"/>
  <c r="E24" i="45"/>
  <c r="D24" i="45"/>
  <c r="C24" i="45"/>
  <c r="G23" i="45"/>
  <c r="H23" i="45" s="1"/>
  <c r="F23" i="45"/>
  <c r="E23" i="45"/>
  <c r="D23" i="45"/>
  <c r="C23" i="45"/>
  <c r="G22" i="45"/>
  <c r="H22" i="45" s="1"/>
  <c r="F22" i="45"/>
  <c r="E22" i="45"/>
  <c r="D22" i="45"/>
  <c r="C22" i="45"/>
  <c r="G21" i="45"/>
  <c r="H21" i="45" s="1"/>
  <c r="F21" i="45"/>
  <c r="E21" i="45"/>
  <c r="D21" i="45"/>
  <c r="C21" i="45"/>
  <c r="G20" i="45"/>
  <c r="H20" i="45" s="1"/>
  <c r="F20" i="45"/>
  <c r="E20" i="45"/>
  <c r="D20" i="45"/>
  <c r="C20" i="45"/>
  <c r="G19" i="45"/>
  <c r="H19" i="45" s="1"/>
  <c r="F19" i="45"/>
  <c r="E19" i="45"/>
  <c r="D19" i="45"/>
  <c r="C19" i="45"/>
  <c r="G18" i="45"/>
  <c r="H18" i="45" s="1"/>
  <c r="F18" i="45"/>
  <c r="E18" i="45"/>
  <c r="D18" i="45"/>
  <c r="C18" i="45"/>
  <c r="G17" i="45"/>
  <c r="H17" i="45" s="1"/>
  <c r="F17" i="45"/>
  <c r="E17" i="45"/>
  <c r="D17" i="45"/>
  <c r="C17" i="45"/>
  <c r="G16" i="45"/>
  <c r="H16" i="45" s="1"/>
  <c r="F16" i="45"/>
  <c r="E16" i="45"/>
  <c r="D16" i="45"/>
  <c r="C16" i="45"/>
  <c r="G15" i="45"/>
  <c r="H15" i="45" s="1"/>
  <c r="F15" i="45"/>
  <c r="E15" i="45"/>
  <c r="D15" i="45"/>
  <c r="C15" i="45"/>
  <c r="G14" i="45"/>
  <c r="H14" i="45" s="1"/>
  <c r="F14" i="45"/>
  <c r="E14" i="45"/>
  <c r="D14" i="45"/>
  <c r="C14" i="45"/>
  <c r="G13" i="45"/>
  <c r="H13" i="45" s="1"/>
  <c r="F13" i="45"/>
  <c r="E13" i="45"/>
  <c r="D13" i="45"/>
  <c r="C13" i="45"/>
  <c r="G12" i="45"/>
  <c r="H12" i="45" s="1"/>
  <c r="F12" i="45"/>
  <c r="E12" i="45"/>
  <c r="D12" i="45"/>
  <c r="C12" i="45"/>
  <c r="G11" i="45"/>
  <c r="F11" i="45"/>
  <c r="E11" i="45"/>
  <c r="D11" i="45"/>
  <c r="C11" i="45"/>
  <c r="G34" i="44"/>
  <c r="F34" i="44"/>
  <c r="E34" i="44"/>
  <c r="D34" i="44"/>
  <c r="C34" i="44"/>
  <c r="G33" i="44"/>
  <c r="H33" i="44" s="1"/>
  <c r="F33" i="44"/>
  <c r="E33" i="44"/>
  <c r="D33" i="44"/>
  <c r="C33" i="44"/>
  <c r="G32" i="44"/>
  <c r="H32" i="44" s="1"/>
  <c r="F32" i="44"/>
  <c r="E32" i="44"/>
  <c r="D32" i="44"/>
  <c r="C32" i="44"/>
  <c r="G31" i="44"/>
  <c r="H31" i="44" s="1"/>
  <c r="F31" i="44"/>
  <c r="E31" i="44"/>
  <c r="D31" i="44"/>
  <c r="C31" i="44"/>
  <c r="G30" i="44"/>
  <c r="H30" i="44" s="1"/>
  <c r="F30" i="44"/>
  <c r="E30" i="44"/>
  <c r="D30" i="44"/>
  <c r="C30" i="44"/>
  <c r="G29" i="44"/>
  <c r="H29" i="44" s="1"/>
  <c r="F29" i="44"/>
  <c r="E29" i="44"/>
  <c r="D29" i="44"/>
  <c r="C29" i="44"/>
  <c r="G28" i="44"/>
  <c r="H28" i="44" s="1"/>
  <c r="F28" i="44"/>
  <c r="E28" i="44"/>
  <c r="D28" i="44"/>
  <c r="C28" i="44"/>
  <c r="G27" i="44"/>
  <c r="H27" i="44" s="1"/>
  <c r="F27" i="44"/>
  <c r="E27" i="44"/>
  <c r="D27" i="44"/>
  <c r="C27" i="44"/>
  <c r="G26" i="44"/>
  <c r="H26" i="44" s="1"/>
  <c r="F26" i="44"/>
  <c r="E26" i="44"/>
  <c r="D26" i="44"/>
  <c r="C26" i="44"/>
  <c r="G25" i="44"/>
  <c r="H25" i="44" s="1"/>
  <c r="F25" i="44"/>
  <c r="E25" i="44"/>
  <c r="D25" i="44"/>
  <c r="C25" i="44"/>
  <c r="G24" i="44"/>
  <c r="H24" i="44" s="1"/>
  <c r="F24" i="44"/>
  <c r="E24" i="44"/>
  <c r="D24" i="44"/>
  <c r="C24" i="44"/>
  <c r="G23" i="44"/>
  <c r="H23" i="44" s="1"/>
  <c r="F23" i="44"/>
  <c r="E23" i="44"/>
  <c r="D23" i="44"/>
  <c r="C23" i="44"/>
  <c r="G22" i="44"/>
  <c r="H22" i="44" s="1"/>
  <c r="F22" i="44"/>
  <c r="E22" i="44"/>
  <c r="D22" i="44"/>
  <c r="C22" i="44"/>
  <c r="G21" i="44"/>
  <c r="H21" i="44" s="1"/>
  <c r="F21" i="44"/>
  <c r="E21" i="44"/>
  <c r="D21" i="44"/>
  <c r="C21" i="44"/>
  <c r="G20" i="44"/>
  <c r="H20" i="44" s="1"/>
  <c r="F20" i="44"/>
  <c r="E20" i="44"/>
  <c r="D20" i="44"/>
  <c r="C20" i="44"/>
  <c r="G19" i="44"/>
  <c r="H19" i="44" s="1"/>
  <c r="F19" i="44"/>
  <c r="E19" i="44"/>
  <c r="D19" i="44"/>
  <c r="C19" i="44"/>
  <c r="G18" i="44"/>
  <c r="H18" i="44" s="1"/>
  <c r="F18" i="44"/>
  <c r="E18" i="44"/>
  <c r="D18" i="44"/>
  <c r="C18" i="44"/>
  <c r="G17" i="44"/>
  <c r="H17" i="44" s="1"/>
  <c r="F17" i="44"/>
  <c r="E17" i="44"/>
  <c r="D17" i="44"/>
  <c r="C17" i="44"/>
  <c r="G16" i="44"/>
  <c r="H16" i="44" s="1"/>
  <c r="F16" i="44"/>
  <c r="E16" i="44"/>
  <c r="D16" i="44"/>
  <c r="C16" i="44"/>
  <c r="G15" i="44"/>
  <c r="H15" i="44" s="1"/>
  <c r="F15" i="44"/>
  <c r="E15" i="44"/>
  <c r="D15" i="44"/>
  <c r="C15" i="44"/>
  <c r="G14" i="44"/>
  <c r="H14" i="44" s="1"/>
  <c r="F14" i="44"/>
  <c r="E14" i="44"/>
  <c r="D14" i="44"/>
  <c r="C14" i="44"/>
  <c r="G13" i="44"/>
  <c r="H13" i="44" s="1"/>
  <c r="F13" i="44"/>
  <c r="E13" i="44"/>
  <c r="D13" i="44"/>
  <c r="C13" i="44"/>
  <c r="G12" i="44"/>
  <c r="H11" i="44" s="1"/>
  <c r="F12" i="44"/>
  <c r="E12" i="44"/>
  <c r="D12" i="44"/>
  <c r="C12" i="44"/>
  <c r="G11" i="44"/>
  <c r="F11" i="44"/>
  <c r="E11" i="44"/>
  <c r="D11" i="44"/>
  <c r="C11" i="44"/>
  <c r="G34" i="42"/>
  <c r="G33" i="42"/>
  <c r="H33" i="42" s="1"/>
  <c r="G32" i="42"/>
  <c r="H32" i="42" s="1"/>
  <c r="G31" i="42"/>
  <c r="H31" i="42" s="1"/>
  <c r="G30" i="42"/>
  <c r="H30" i="42" s="1"/>
  <c r="G29" i="42"/>
  <c r="H29" i="42" s="1"/>
  <c r="G28" i="42"/>
  <c r="H28" i="42" s="1"/>
  <c r="G27" i="42"/>
  <c r="H27" i="42" s="1"/>
  <c r="G26" i="42"/>
  <c r="H26" i="42" s="1"/>
  <c r="G25" i="42"/>
  <c r="H25" i="42" s="1"/>
  <c r="G24" i="42"/>
  <c r="H24" i="42" s="1"/>
  <c r="G23" i="42"/>
  <c r="H23" i="42" s="1"/>
  <c r="G22" i="42"/>
  <c r="H22" i="42" s="1"/>
  <c r="G21" i="42"/>
  <c r="H21" i="42" s="1"/>
  <c r="G20" i="42"/>
  <c r="H20" i="42" s="1"/>
  <c r="G19" i="42"/>
  <c r="H19" i="42" s="1"/>
  <c r="G18" i="42"/>
  <c r="H18" i="42" s="1"/>
  <c r="G17" i="42"/>
  <c r="H17" i="42" s="1"/>
  <c r="G16" i="42"/>
  <c r="H16" i="42" s="1"/>
  <c r="G15" i="42"/>
  <c r="H15" i="42" s="1"/>
  <c r="G14" i="42"/>
  <c r="H14" i="42" s="1"/>
  <c r="G13" i="42"/>
  <c r="H13" i="42" s="1"/>
  <c r="G12" i="42"/>
  <c r="H12" i="42" s="1"/>
  <c r="G11" i="42"/>
  <c r="F34" i="42"/>
  <c r="F33" i="42"/>
  <c r="F32" i="42"/>
  <c r="F31" i="42"/>
  <c r="F30" i="42"/>
  <c r="F29" i="42"/>
  <c r="F28" i="42"/>
  <c r="F27" i="42"/>
  <c r="F26" i="42"/>
  <c r="F25" i="42"/>
  <c r="F24" i="42"/>
  <c r="F23" i="42"/>
  <c r="F22" i="42"/>
  <c r="F21" i="42"/>
  <c r="F20" i="42"/>
  <c r="F19" i="42"/>
  <c r="F18" i="42"/>
  <c r="F17" i="42"/>
  <c r="F16" i="42"/>
  <c r="F15" i="42"/>
  <c r="F14" i="42"/>
  <c r="F13" i="42"/>
  <c r="F12" i="42"/>
  <c r="F11" i="42"/>
  <c r="E34" i="42"/>
  <c r="E33" i="42"/>
  <c r="E32" i="42"/>
  <c r="E31" i="42"/>
  <c r="E30" i="42"/>
  <c r="E29" i="42"/>
  <c r="E28" i="42"/>
  <c r="E27" i="42"/>
  <c r="E26" i="42"/>
  <c r="E25" i="42"/>
  <c r="E24" i="42"/>
  <c r="E23" i="42"/>
  <c r="E22" i="42"/>
  <c r="E21" i="42"/>
  <c r="E20" i="42"/>
  <c r="E19" i="42"/>
  <c r="E18" i="42"/>
  <c r="E17" i="42"/>
  <c r="E16" i="42"/>
  <c r="E15" i="42"/>
  <c r="E14" i="42"/>
  <c r="E13" i="42"/>
  <c r="E12" i="42"/>
  <c r="E11" i="42"/>
  <c r="D34" i="42"/>
  <c r="D33" i="42"/>
  <c r="D32" i="42"/>
  <c r="D31" i="42"/>
  <c r="D30" i="42"/>
  <c r="D29" i="42"/>
  <c r="D28" i="42"/>
  <c r="D27" i="42"/>
  <c r="D26" i="42"/>
  <c r="D25" i="42"/>
  <c r="D24" i="42"/>
  <c r="D23" i="42"/>
  <c r="D22" i="42"/>
  <c r="D21" i="42"/>
  <c r="D20" i="42"/>
  <c r="D19" i="42"/>
  <c r="D18" i="42"/>
  <c r="D17" i="42"/>
  <c r="D16" i="42"/>
  <c r="D15" i="42"/>
  <c r="D14" i="42"/>
  <c r="D13" i="42"/>
  <c r="D12" i="42"/>
  <c r="D11" i="42"/>
  <c r="C11" i="42"/>
  <c r="C34" i="42"/>
  <c r="C33" i="42"/>
  <c r="C32" i="42"/>
  <c r="C31" i="42"/>
  <c r="C30" i="42"/>
  <c r="C29" i="42"/>
  <c r="C28" i="42"/>
  <c r="C27" i="42"/>
  <c r="C26" i="42"/>
  <c r="C25" i="42"/>
  <c r="C24" i="42"/>
  <c r="C23" i="42"/>
  <c r="C22" i="42"/>
  <c r="C21" i="42"/>
  <c r="C20" i="42"/>
  <c r="C19" i="42"/>
  <c r="C18" i="42"/>
  <c r="C17" i="42"/>
  <c r="C16" i="42"/>
  <c r="C15" i="42"/>
  <c r="C14" i="42"/>
  <c r="C13" i="42"/>
  <c r="C12" i="42"/>
  <c r="G11" i="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F11" i="1"/>
  <c r="F12" i="1"/>
  <c r="F13" i="1"/>
  <c r="F14" i="1"/>
  <c r="F15" i="1"/>
  <c r="F16" i="1"/>
  <c r="F17" i="1"/>
  <c r="F18" i="1"/>
  <c r="F19" i="1"/>
  <c r="F20" i="1"/>
  <c r="F21" i="1"/>
  <c r="F22" i="1"/>
  <c r="F23" i="1"/>
  <c r="F24" i="1"/>
  <c r="F25" i="1"/>
  <c r="F26" i="1"/>
  <c r="F27" i="1"/>
  <c r="F28" i="1"/>
  <c r="F29" i="1"/>
  <c r="F30" i="1"/>
  <c r="F31" i="1"/>
  <c r="F32" i="1"/>
  <c r="F33" i="1"/>
  <c r="F34"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D11" i="1"/>
  <c r="C11" i="1"/>
  <c r="E11" i="1"/>
  <c r="F35" i="1" l="1"/>
  <c r="I8" i="47" s="1"/>
  <c r="F35" i="42"/>
  <c r="I9" i="47" s="1"/>
  <c r="F35" i="45"/>
  <c r="I11" i="47" s="1"/>
  <c r="F35" i="44"/>
  <c r="I10" i="47" s="1"/>
  <c r="H11" i="1"/>
  <c r="G35" i="42"/>
  <c r="G36" i="42" s="1"/>
  <c r="H11" i="45"/>
  <c r="H11" i="42"/>
  <c r="H12" i="44"/>
  <c r="G35" i="1"/>
  <c r="G36" i="1" s="1"/>
  <c r="G35" i="45"/>
  <c r="G36" i="45" s="1"/>
  <c r="G35" i="44"/>
  <c r="G36" i="44" s="1"/>
  <c r="J12" i="47" l="1"/>
  <c r="J8" i="47"/>
  <c r="J24" i="47"/>
  <c r="J17" i="47"/>
  <c r="J16" i="47"/>
  <c r="J10" i="47"/>
  <c r="J18" i="47"/>
  <c r="J11" i="47"/>
  <c r="J9" i="47"/>
  <c r="J26" i="47"/>
  <c r="J27" i="47"/>
  <c r="J15" i="47"/>
  <c r="J22" i="47"/>
  <c r="J19" i="47"/>
  <c r="J14" i="47"/>
  <c r="J20" i="47"/>
  <c r="J25" i="47"/>
  <c r="J13" i="47"/>
  <c r="J21" i="47"/>
  <c r="J23" i="47"/>
</calcChain>
</file>

<file path=xl/sharedStrings.xml><?xml version="1.0" encoding="utf-8"?>
<sst xmlns="http://schemas.openxmlformats.org/spreadsheetml/2006/main" count="648" uniqueCount="65">
  <si>
    <t>Diplôme fédéral d’aptitude 1 « billard de bronze »</t>
  </si>
  <si>
    <t>3 essais au maximum pour réaliser chaque figure, si le joueur réalise :</t>
  </si>
  <si>
    <t>- au 1er essai, il marque 5 points</t>
  </si>
  <si>
    <t>- au 2ème essai, 3 points</t>
  </si>
  <si>
    <t>- au 3ème essai, 2 points.</t>
  </si>
  <si>
    <t xml:space="preserve">NOM : </t>
  </si>
  <si>
    <t>Prénom :</t>
  </si>
  <si>
    <t xml:space="preserve">Club du joueur : </t>
  </si>
  <si>
    <t>Date :</t>
  </si>
  <si>
    <t>Club organisateur :</t>
  </si>
  <si>
    <t xml:space="preserve">N° de la figure </t>
  </si>
  <si>
    <t>Nombre de points marqués pour la figure (0, 2, 3 ou 5 points)</t>
  </si>
  <si>
    <t>Signature de l’arbitre –animateur :</t>
  </si>
  <si>
    <t>F</t>
  </si>
  <si>
    <t>Fig10</t>
  </si>
  <si>
    <t>Séries</t>
  </si>
  <si>
    <t>PROGRAMME DES FIGURES IMPOSEES</t>
  </si>
  <si>
    <t>Diplômes Fédéraux d’Aptitude 1</t>
  </si>
  <si>
    <t>BILLARD DE BRONZE</t>
  </si>
  <si>
    <t>Connaissances et capacités évaluées sur :</t>
  </si>
  <si>
    <t>La gestuelle</t>
  </si>
  <si>
    <t>faible)</t>
  </si>
  <si>
    <t>Les notions de base</t>
  </si>
  <si>
    <t>Les coups techniques de base</t>
  </si>
  <si>
    <t>Figures proposées</t>
  </si>
  <si>
    <t>Figures de 1 à 10 : coups naturels directs, chevalets sur la bande.</t>
  </si>
  <si>
    <t>Figures de 11 à 17 : coups naturels par une bande sans effet, chevalet sur la bande.</t>
  </si>
  <si>
    <t>Figures de 18 à 20 : coulés directs, chevalet sur la bande.</t>
  </si>
  <si>
    <t>Figures de 21 à 23 : finesses directes, chevalet sur la bande.</t>
  </si>
  <si>
    <t>Figure 24 : coup naturel direct, chevalet sur la surface de jeu.</t>
  </si>
  <si>
    <t>1- Stabilité du joueur (capacité à adopter la posture du joueur)</t>
  </si>
  <si>
    <t>2- Orientation du corps pour viser (capacité à viser)</t>
  </si>
  <si>
    <t>3- Rectitude du geste (capacité à produire un mouvement rectiligne sur des coups de puissance</t>
  </si>
  <si>
    <t>4- Chevalet (sur la bande)</t>
  </si>
  <si>
    <t>a- Quantités de bille (demi-bille, finesse et plein)</t>
  </si>
  <si>
    <t>b- Rebond d’une bille sur la bande (coups par une bande sans effet)</t>
  </si>
  <si>
    <t>1- « Le coup naturel » (principe du coup, exemples de situations de jeu simples)</t>
  </si>
  <si>
    <t>2- « le coulé » (principe du coup, exemples de situations de jeu simples)</t>
  </si>
  <si>
    <t>3- « la finesse » (principe du coup, exemples de situations de jeu simples)</t>
  </si>
  <si>
    <t>Ligue :</t>
  </si>
  <si>
    <t>x̅ sur 24 figures</t>
  </si>
  <si>
    <t>x̅</t>
  </si>
  <si>
    <r>
      <t>1</t>
    </r>
    <r>
      <rPr>
        <vertAlign val="superscript"/>
        <sz val="11"/>
        <color theme="1"/>
        <rFont val="Calibri"/>
        <family val="2"/>
        <scheme val="minor"/>
      </rPr>
      <t>er</t>
    </r>
    <r>
      <rPr>
        <sz val="11"/>
        <color theme="1"/>
        <rFont val="Calibri"/>
        <family val="2"/>
        <scheme val="minor"/>
      </rPr>
      <t xml:space="preserve"> essai 
5 points</t>
    </r>
  </si>
  <si>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</si>
  <si>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</si>
  <si>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</si>
  <si>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</si>
  <si>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r>
      <t>3</t>
    </r>
    <r>
      <rPr>
        <vertAlign val="superscript"/>
        <sz val="11"/>
        <color theme="1"/>
        <rFont val="Calibri"/>
        <family val="2"/>
        <scheme val="minor"/>
      </rPr>
      <t>ème</t>
    </r>
    <r>
      <rPr>
        <sz val="11"/>
        <color theme="1"/>
        <rFont val="Calibri"/>
        <family val="2"/>
        <scheme val="minor"/>
      </rPr>
      <t xml:space="preserve"> essai 
2 points</t>
    </r>
  </si>
  <si>
    <t>Nb de points en série réalisé ensuite</t>
  </si>
  <si>
    <t>Fichier réalisé par Jacques LESIOUR d'Orléans Billard Club</t>
  </si>
  <si>
    <t xml:space="preserve"> </t>
  </si>
  <si>
    <t>NOM</t>
  </si>
  <si>
    <t>PRENOM</t>
  </si>
  <si>
    <t>CLUB</t>
  </si>
  <si>
    <t>SCORE/120</t>
  </si>
  <si>
    <t>CLASSEMENT</t>
  </si>
  <si>
    <t>Un exemplaire à renvoyer au responsable Formation Jeunesse de la Ligue</t>
  </si>
  <si>
    <t>Un exemplaire à renvoyer à la Fédération Française de Billard</t>
  </si>
  <si>
    <t>Catégorie d'âge :</t>
  </si>
  <si>
    <t>TOTAL sur 120 points</t>
  </si>
  <si>
    <t>Diplôme fédéral d’aptitude 1 « billard de Bronze »</t>
  </si>
  <si>
    <t xml:space="preserve">Fichier réalisé par Jacques LESIOUR d'Orléans Billard Club </t>
  </si>
  <si>
    <t>X</t>
  </si>
  <si>
    <t>si -21 ans</t>
  </si>
  <si>
    <r>
      <t xml:space="preserve">Ce classeur Excel permet l'entrainement ou l'enregistrement d'une épreuve du DFA Billard de Bronze de la FFB jusqu’à 20 joueurs.
Il se compose de 47 feuilles comprenant :
- Le rappel des objectifs du billard de Bronze sur la feuille DFA1_Bronze ;
- La présente notice d'usage ;
- La feuille Résultats qui compile l'ensemble des points obtenus par les joueurs sur l'ensemble des 24 figures jouées et qui doit être adressée remplie après l'épreuve, par mail au responsable Formation Jeunesse de la Ligue et à la Fédération Française de Billard.
- Les 24 feuilles rappelant les coups/figures à jouer nommées Fig1 à Fig24 et permettant la saisie des résultats obtenus par les joueurs, avec les coefficients attribués aux 3 essais,  et les points de série enchainée ensuite (pour un enjeu ludique).
- Les 20 feuilles de résultat personnel de chaque joueur, donnant le détail des coups réussis et/ou des échecs ainsi que les séries et moyennes réalisées après les figures correctes.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DFA1CaramboleBronze_20J-1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24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les figures : il faut pour chaque figure jouée, saisir dans la case dédiée le nombre de points obtenus en fonction des essais réalisés : 5 pts au 1er, 3 au second, 2 au troisième, et ne rien saisir pour un échec. Le nombre de points réalisé en série ensuite par le joueur doit être comptabilisé dans l'avant-dernière colonne.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</si>
</sst>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b/>
      <sz val="11"/>
      <color rgb="FF002060"/>
      <name val="Calibri"/>
      <family val="2"/>
      <scheme val="minor"/>
    </font>
  </fonts>
  <fills count="11">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cellStyleXfs>
  <cellXfs count="197">
    <xf numFmtId="0" fontId="0" fillId="0" borderId="0" xfId="0"/>
    <xf numFmtId="0" fontId="0" fillId="0" borderId="6" xfId="0" applyBorder="1"/>
    <xf numFmtId="0" fontId="0" fillId="0" borderId="5" xfId="0" applyBorder="1"/>
    <xf numFmtId="0" fontId="1" fillId="0" borderId="5" xfId="0" applyFont="1" applyBorder="1"/>
    <xf numFmtId="0" fontId="0" fillId="0" borderId="5" xfId="0" applyBorder="1" applyAlignment="1">
      <alignment horizontal="left" indent="1"/>
    </xf>
    <xf numFmtId="0" fontId="0" fillId="0" borderId="7" xfId="0" applyBorder="1"/>
    <xf numFmtId="0" fontId="0" fillId="0" borderId="8" xfId="0" applyBorder="1"/>
    <xf numFmtId="0" fontId="0" fillId="0" borderId="9" xfId="0" applyBorder="1"/>
    <xf numFmtId="164" fontId="0" fillId="3" borderId="17" xfId="0" applyNumberFormat="1" applyFill="1" applyBorder="1"/>
    <xf numFmtId="0" fontId="4" fillId="3" borderId="18" xfId="0" applyFont="1" applyFill="1" applyBorder="1" applyAlignment="1">
      <alignment horizontal="center" vertical="center"/>
    </xf>
    <xf numFmtId="164" fontId="0" fillId="3" borderId="19" xfId="0" applyNumberFormat="1" applyFill="1"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3" borderId="11" xfId="0" applyFill="1" applyBorder="1" applyAlignment="1">
      <alignment vertical="top" wrapText="1"/>
    </xf>
    <xf numFmtId="0" fontId="0" fillId="3" borderId="10" xfId="0" applyFill="1" applyBorder="1" applyAlignment="1">
      <alignment horizontal="center"/>
    </xf>
    <xf numFmtId="0" fontId="0" fillId="3" borderId="1" xfId="0" applyFill="1" applyBorder="1"/>
    <xf numFmtId="0" fontId="0" fillId="3" borderId="11" xfId="0" applyFill="1" applyBorder="1"/>
    <xf numFmtId="0" fontId="0" fillId="3" borderId="15" xfId="0" applyFill="1" applyBorder="1"/>
    <xf numFmtId="0" fontId="0" fillId="3" borderId="16" xfId="0" applyFill="1" applyBorder="1"/>
    <xf numFmtId="0" fontId="2" fillId="3" borderId="1" xfId="0" applyFont="1"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wrapText="1"/>
    </xf>
    <xf numFmtId="0" fontId="0" fillId="6" borderId="11" xfId="0" applyFill="1" applyBorder="1" applyAlignment="1">
      <alignment vertical="top" wrapText="1"/>
    </xf>
    <xf numFmtId="0" fontId="4" fillId="6" borderId="18" xfId="0" applyFont="1" applyFill="1" applyBorder="1" applyAlignment="1">
      <alignment horizontal="center" vertical="center"/>
    </xf>
    <xf numFmtId="0" fontId="0" fillId="6" borderId="10" xfId="0" applyFill="1" applyBorder="1" applyAlignment="1">
      <alignment horizontal="center"/>
    </xf>
    <xf numFmtId="0" fontId="0" fillId="6" borderId="1" xfId="0" applyFill="1" applyBorder="1"/>
    <xf numFmtId="0" fontId="0" fillId="6" borderId="11" xfId="0" applyFill="1" applyBorder="1"/>
    <xf numFmtId="164" fontId="0" fillId="6" borderId="17" xfId="0" applyNumberFormat="1" applyFill="1" applyBorder="1"/>
    <xf numFmtId="164" fontId="0" fillId="6" borderId="19" xfId="0" applyNumberFormat="1" applyFill="1" applyBorder="1"/>
    <xf numFmtId="0" fontId="0" fillId="6" borderId="15" xfId="0" applyFill="1" applyBorder="1"/>
    <xf numFmtId="0" fontId="0" fillId="6" borderId="16" xfId="0" applyFill="1" applyBorder="1"/>
    <xf numFmtId="0" fontId="2" fillId="6" borderId="1" xfId="0" applyFont="1"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wrapText="1"/>
    </xf>
    <xf numFmtId="0" fontId="0" fillId="7" borderId="11" xfId="0" applyFill="1" applyBorder="1" applyAlignment="1">
      <alignment vertical="top" wrapText="1"/>
    </xf>
    <xf numFmtId="0" fontId="4" fillId="7" borderId="18" xfId="0" applyFont="1" applyFill="1" applyBorder="1" applyAlignment="1">
      <alignment horizontal="center" vertical="center"/>
    </xf>
    <xf numFmtId="0" fontId="0" fillId="7" borderId="10" xfId="0" applyFill="1" applyBorder="1" applyAlignment="1">
      <alignment horizontal="center"/>
    </xf>
    <xf numFmtId="0" fontId="0" fillId="7" borderId="1" xfId="0" applyFill="1" applyBorder="1"/>
    <xf numFmtId="0" fontId="0" fillId="7" borderId="11" xfId="0" applyFill="1" applyBorder="1"/>
    <xf numFmtId="164" fontId="0" fillId="7" borderId="17" xfId="0" applyNumberFormat="1" applyFill="1" applyBorder="1"/>
    <xf numFmtId="164" fontId="0" fillId="7" borderId="19" xfId="0" applyNumberFormat="1" applyFill="1" applyBorder="1"/>
    <xf numFmtId="0" fontId="0" fillId="7" borderId="15" xfId="0" applyFill="1" applyBorder="1"/>
    <xf numFmtId="0" fontId="0" fillId="7" borderId="16" xfId="0" applyFill="1" applyBorder="1"/>
    <xf numFmtId="0" fontId="2" fillId="7" borderId="1" xfId="0" applyFont="1"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vertical="top"/>
    </xf>
    <xf numFmtId="0" fontId="0" fillId="8" borderId="1" xfId="0" applyFill="1" applyBorder="1" applyAlignment="1">
      <alignment vertical="top" wrapText="1"/>
    </xf>
    <xf numFmtId="0" fontId="0" fillId="8" borderId="1" xfId="0" applyFill="1" applyBorder="1" applyAlignment="1">
      <alignment wrapText="1"/>
    </xf>
    <xf numFmtId="0" fontId="0" fillId="8" borderId="11" xfId="0" applyFill="1" applyBorder="1" applyAlignment="1">
      <alignment vertical="top" wrapText="1"/>
    </xf>
    <xf numFmtId="0" fontId="4" fillId="8" borderId="18" xfId="0" applyFont="1" applyFill="1" applyBorder="1" applyAlignment="1">
      <alignment horizontal="center" vertical="center"/>
    </xf>
    <xf numFmtId="0" fontId="0" fillId="8" borderId="10" xfId="0" applyFill="1" applyBorder="1" applyAlignment="1">
      <alignment horizontal="center"/>
    </xf>
    <xf numFmtId="0" fontId="0" fillId="8" borderId="1" xfId="0" applyFill="1" applyBorder="1"/>
    <xf numFmtId="0" fontId="0" fillId="8" borderId="11" xfId="0" applyFill="1" applyBorder="1"/>
    <xf numFmtId="164" fontId="0" fillId="8" borderId="17" xfId="0" applyNumberFormat="1" applyFill="1" applyBorder="1"/>
    <xf numFmtId="164" fontId="0" fillId="8" borderId="19" xfId="0" applyNumberFormat="1" applyFill="1" applyBorder="1"/>
    <xf numFmtId="0" fontId="0" fillId="8" borderId="15" xfId="0" applyFill="1" applyBorder="1"/>
    <xf numFmtId="0" fontId="0" fillId="8" borderId="16" xfId="0" applyFill="1" applyBorder="1"/>
    <xf numFmtId="0" fontId="2" fillId="8" borderId="1" xfId="0" applyFont="1"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applyAlignment="1">
      <alignment vertical="top" wrapText="1"/>
    </xf>
    <xf numFmtId="0" fontId="0" fillId="0" borderId="1" xfId="0" applyBorder="1"/>
    <xf numFmtId="0" fontId="0" fillId="3" borderId="21" xfId="0" applyFill="1" applyBorder="1"/>
    <xf numFmtId="0" fontId="0" fillId="3" borderId="25" xfId="0" applyFill="1" applyBorder="1"/>
    <xf numFmtId="0" fontId="7" fillId="3" borderId="21" xfId="0" applyFont="1" applyFill="1" applyBorder="1"/>
    <xf numFmtId="0" fontId="7" fillId="3" borderId="0" xfId="0" applyFont="1" applyFill="1"/>
    <xf numFmtId="0" fontId="8" fillId="3" borderId="21" xfId="0" applyFont="1" applyFill="1" applyBorder="1"/>
    <xf numFmtId="0" fontId="8" fillId="3" borderId="0" xfId="0" applyFont="1" applyFill="1"/>
    <xf numFmtId="0" fontId="8" fillId="3" borderId="26" xfId="0" applyFont="1" applyFill="1" applyBorder="1" applyAlignment="1">
      <alignment horizontal="center"/>
    </xf>
    <xf numFmtId="0" fontId="8" fillId="3" borderId="28" xfId="0" quotePrefix="1" applyFont="1" applyFill="1" applyBorder="1" applyAlignment="1">
      <alignment horizontal="center"/>
    </xf>
    <xf numFmtId="0" fontId="8" fillId="9" borderId="23"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9" xfId="0" applyFill="1" applyBorder="1" applyAlignment="1">
      <alignment horizontal="center"/>
    </xf>
    <xf numFmtId="0" fontId="6" fillId="3" borderId="0" xfId="0" applyFont="1" applyFill="1"/>
    <xf numFmtId="1" fontId="0" fillId="3" borderId="1" xfId="0" applyNumberFormat="1" applyFill="1" applyBorder="1" applyAlignment="1">
      <alignment horizontal="right"/>
    </xf>
    <xf numFmtId="1" fontId="0" fillId="8" borderId="1" xfId="0" applyNumberFormat="1" applyFill="1" applyBorder="1" applyAlignment="1">
      <alignment horizontal="right"/>
    </xf>
    <xf numFmtId="1" fontId="0" fillId="7" borderId="1" xfId="0" applyNumberFormat="1" applyFill="1" applyBorder="1" applyAlignment="1">
      <alignment horizontal="right"/>
    </xf>
    <xf numFmtId="1" fontId="0" fillId="6" borderId="1" xfId="0" applyNumberFormat="1" applyFill="1" applyBorder="1" applyAlignment="1">
      <alignment horizontal="right"/>
    </xf>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1" fontId="0" fillId="3" borderId="1" xfId="0" applyNumberFormat="1" applyFill="1" applyBorder="1" applyAlignment="1">
      <alignment horizontal="center" vertical="center" wrapText="1"/>
    </xf>
    <xf numFmtId="0" fontId="0" fillId="4" borderId="1" xfId="0" applyFill="1" applyBorder="1"/>
    <xf numFmtId="0" fontId="0" fillId="10" borderId="1" xfId="0" applyFill="1" applyBorder="1"/>
    <xf numFmtId="0" fontId="0" fillId="2" borderId="1" xfId="0" applyFill="1" applyBorder="1"/>
    <xf numFmtId="0" fontId="0" fillId="5" borderId="1" xfId="0" applyFill="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22" xfId="0" applyFill="1" applyBorder="1" applyAlignment="1">
      <alignment horizontal="center" wrapText="1"/>
    </xf>
    <xf numFmtId="0" fontId="0" fillId="3" borderId="24"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22"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24" xfId="0" applyBorder="1" applyAlignment="1" applyProtection="1">
      <alignment horizontal="left" wrapText="1"/>
      <protection locked="0"/>
    </xf>
    <xf numFmtId="0" fontId="8" fillId="9" borderId="22" xfId="0" applyFont="1" applyFill="1" applyBorder="1" applyAlignment="1" applyProtection="1">
      <alignment horizontal="left" wrapText="1"/>
      <protection locked="0"/>
    </xf>
    <xf numFmtId="0" fontId="8" fillId="9" borderId="24" xfId="0" applyFont="1" applyFill="1" applyBorder="1" applyAlignment="1" applyProtection="1">
      <alignment horizontal="left" wrapText="1"/>
      <protection locked="0"/>
    </xf>
    <xf numFmtId="0" fontId="3" fillId="3" borderId="20" xfId="0" applyFont="1" applyFill="1" applyBorder="1" applyAlignment="1">
      <alignment horizontal="center" vertical="top"/>
    </xf>
    <xf numFmtId="0" fontId="3" fillId="3" borderId="15" xfId="0" applyFont="1" applyFill="1" applyBorder="1" applyAlignment="1">
      <alignment horizontal="center" vertical="top"/>
    </xf>
    <xf numFmtId="0" fontId="3" fillId="3" borderId="16" xfId="0" applyFont="1" applyFill="1" applyBorder="1" applyAlignment="1">
      <alignment horizontal="center" vertical="top"/>
    </xf>
    <xf numFmtId="0" fontId="0" fillId="0" borderId="22" xfId="0" applyBorder="1" applyAlignment="1" applyProtection="1">
      <alignment horizontal="left"/>
      <protection locked="0"/>
    </xf>
    <xf numFmtId="0" fontId="0" fillId="0" borderId="23" xfId="0" applyBorder="1" applyAlignment="1" applyProtection="1">
      <alignment horizontal="left"/>
      <protection locked="0"/>
    </xf>
    <xf numFmtId="0" fontId="0" fillId="0" borderId="24" xfId="0" applyBorder="1" applyAlignment="1" applyProtection="1">
      <alignment horizontal="left"/>
      <protection locked="0"/>
    </xf>
    <xf numFmtId="0" fontId="8" fillId="3" borderId="27"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30" xfId="0"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9" borderId="12" xfId="0" applyNumberFormat="1" applyFill="1" applyBorder="1" applyAlignment="1">
      <alignment horizontal="left" vertical="center"/>
    </xf>
    <xf numFmtId="14" fontId="0" fillId="9" borderId="13" xfId="0" applyNumberFormat="1" applyFill="1" applyBorder="1" applyAlignment="1">
      <alignment horizontal="left" vertical="center"/>
    </xf>
    <xf numFmtId="14" fontId="0" fillId="9" borderId="14" xfId="0" applyNumberFormat="1" applyFill="1" applyBorder="1" applyAlignment="1">
      <alignment horizontal="left" vertical="center"/>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9" borderId="12" xfId="0" applyFill="1" applyBorder="1" applyAlignment="1">
      <alignment horizontal="left" vertical="center"/>
    </xf>
    <xf numFmtId="0" fontId="0" fillId="9" borderId="14" xfId="0" applyFill="1" applyBorder="1" applyAlignment="1">
      <alignment horizontal="left" vertical="center"/>
    </xf>
    <xf numFmtId="0" fontId="0" fillId="9" borderId="13" xfId="0" applyFill="1"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9186</xdr:colOff>
      <xdr:row>19</xdr:row>
      <xdr:rowOff>94643</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714286" cy="48571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418762</xdr:colOff>
      <xdr:row>19</xdr:row>
      <xdr:rowOff>75596</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704762" cy="48380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390191</xdr:colOff>
      <xdr:row>19</xdr:row>
      <xdr:rowOff>94643</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2676191" cy="48571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399714</xdr:colOff>
      <xdr:row>19</xdr:row>
      <xdr:rowOff>75596</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685714" cy="48380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390191</xdr:colOff>
      <xdr:row>19</xdr:row>
      <xdr:rowOff>56548</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2676191" cy="481904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409238</xdr:colOff>
      <xdr:row>19</xdr:row>
      <xdr:rowOff>94643</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695238" cy="48571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380667</xdr:colOff>
      <xdr:row>19</xdr:row>
      <xdr:rowOff>56548</xdr:rowOff>
    </xdr:to>
    <xdr:pic>
      <xdr:nvPicPr>
        <xdr:cNvPr id="2" name="Imag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666667" cy="481904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18710</xdr:colOff>
      <xdr:row>19</xdr:row>
      <xdr:rowOff>94643</xdr:rowOff>
    </xdr:to>
    <xdr:pic>
      <xdr:nvPicPr>
        <xdr:cNvPr id="2" name="Imag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723810" cy="48571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361619</xdr:colOff>
      <xdr:row>19</xdr:row>
      <xdr:rowOff>85119</xdr:rowOff>
    </xdr:to>
    <xdr:pic>
      <xdr:nvPicPr>
        <xdr:cNvPr id="2" name="Imag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647619" cy="48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361619</xdr:colOff>
      <xdr:row>19</xdr:row>
      <xdr:rowOff>37500</xdr:rowOff>
    </xdr:to>
    <xdr:pic>
      <xdr:nvPicPr>
        <xdr:cNvPr id="2" name="Imag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2647619" cy="4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380667</xdr:colOff>
      <xdr:row>19</xdr:row>
      <xdr:rowOff>47024</xdr:rowOff>
    </xdr:to>
    <xdr:pic>
      <xdr:nvPicPr>
        <xdr:cNvPr id="2" name="Imag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2666667" cy="48095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9186</xdr:colOff>
      <xdr:row>19</xdr:row>
      <xdr:rowOff>94643</xdr:rowOff>
    </xdr:to>
    <xdr:pic>
      <xdr:nvPicPr>
        <xdr:cNvPr id="2" name="Imag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2714286" cy="48571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399714</xdr:colOff>
      <xdr:row>19</xdr:row>
      <xdr:rowOff>123215</xdr:rowOff>
    </xdr:to>
    <xdr:pic>
      <xdr:nvPicPr>
        <xdr:cNvPr id="2" name="Imag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2685714" cy="488571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18710</xdr:colOff>
      <xdr:row>19</xdr:row>
      <xdr:rowOff>142262</xdr:rowOff>
    </xdr:to>
    <xdr:pic>
      <xdr:nvPicPr>
        <xdr:cNvPr id="2" name="Imag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2723810" cy="490476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28234</xdr:colOff>
      <xdr:row>19</xdr:row>
      <xdr:rowOff>85119</xdr:rowOff>
    </xdr:to>
    <xdr:pic>
      <xdr:nvPicPr>
        <xdr:cNvPr id="2" name="Imag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2733334" cy="484761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409238</xdr:colOff>
      <xdr:row>19</xdr:row>
      <xdr:rowOff>56548</xdr:rowOff>
    </xdr:to>
    <xdr:pic>
      <xdr:nvPicPr>
        <xdr:cNvPr id="2" name="Imag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2695238" cy="481904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9186</xdr:colOff>
      <xdr:row>19</xdr:row>
      <xdr:rowOff>75596</xdr:rowOff>
    </xdr:to>
    <xdr:pic>
      <xdr:nvPicPr>
        <xdr:cNvPr id="2" name="Imag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2714286" cy="483809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390189</xdr:colOff>
      <xdr:row>19</xdr:row>
      <xdr:rowOff>56548</xdr:rowOff>
    </xdr:to>
    <xdr:pic>
      <xdr:nvPicPr>
        <xdr:cNvPr id="2" name="Imag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2685714" cy="481904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361619</xdr:colOff>
      <xdr:row>19</xdr:row>
      <xdr:rowOff>47024</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647619" cy="480952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399714</xdr:colOff>
      <xdr:row>19</xdr:row>
      <xdr:rowOff>56548</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685714" cy="48190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409238</xdr:colOff>
      <xdr:row>19</xdr:row>
      <xdr:rowOff>94643</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695238" cy="4857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399714</xdr:colOff>
      <xdr:row>19</xdr:row>
      <xdr:rowOff>66072</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685714" cy="48285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399714</xdr:colOff>
      <xdr:row>19</xdr:row>
      <xdr:rowOff>104167</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685714" cy="48666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380667</xdr:colOff>
      <xdr:row>19</xdr:row>
      <xdr:rowOff>66072</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666667" cy="48285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5"/>
  <sheetViews>
    <sheetView topLeftCell="A10" workbookViewId="0">
      <selection activeCell="I7" sqref="I7"/>
    </sheetView>
  </sheetViews>
  <sheetFormatPr baseColWidth="10" defaultColWidth="10.7109375" defaultRowHeight="15" x14ac:dyDescent="0.25"/>
  <sheetData>
    <row r="1" spans="1:8" ht="28.5" x14ac:dyDescent="0.45">
      <c r="A1" s="116" t="s">
        <v>16</v>
      </c>
      <c r="B1" s="117"/>
      <c r="C1" s="117"/>
      <c r="D1" s="117"/>
      <c r="E1" s="117"/>
      <c r="F1" s="117"/>
      <c r="G1" s="117"/>
      <c r="H1" s="118"/>
    </row>
    <row r="2" spans="1:8" ht="28.5" x14ac:dyDescent="0.45">
      <c r="A2" s="119" t="s">
        <v>17</v>
      </c>
      <c r="B2" s="120"/>
      <c r="C2" s="120"/>
      <c r="D2" s="120"/>
      <c r="E2" s="120"/>
      <c r="F2" s="120"/>
      <c r="G2" s="120"/>
      <c r="H2" s="121"/>
    </row>
    <row r="3" spans="1:8" ht="28.5" x14ac:dyDescent="0.45">
      <c r="A3" s="119" t="s">
        <v>18</v>
      </c>
      <c r="B3" s="120"/>
      <c r="C3" s="120"/>
      <c r="D3" s="120"/>
      <c r="E3" s="120"/>
      <c r="F3" s="120"/>
      <c r="G3" s="120"/>
      <c r="H3" s="121"/>
    </row>
    <row r="4" spans="1:8" x14ac:dyDescent="0.25">
      <c r="A4" s="2" t="s">
        <v>19</v>
      </c>
      <c r="H4" s="1"/>
    </row>
    <row r="5" spans="1:8" x14ac:dyDescent="0.25">
      <c r="A5" s="3" t="s">
        <v>20</v>
      </c>
      <c r="H5" s="1"/>
    </row>
    <row r="6" spans="1:8" x14ac:dyDescent="0.25">
      <c r="A6" s="4" t="s">
        <v>30</v>
      </c>
      <c r="H6" s="1"/>
    </row>
    <row r="7" spans="1:8" x14ac:dyDescent="0.25">
      <c r="A7" s="4" t="s">
        <v>31</v>
      </c>
      <c r="H7" s="1"/>
    </row>
    <row r="8" spans="1:8" x14ac:dyDescent="0.25">
      <c r="A8" s="4" t="s">
        <v>32</v>
      </c>
      <c r="H8" s="1"/>
    </row>
    <row r="9" spans="1:8" x14ac:dyDescent="0.25">
      <c r="A9" s="4" t="s">
        <v>21</v>
      </c>
      <c r="H9" s="1"/>
    </row>
    <row r="10" spans="1:8" x14ac:dyDescent="0.25">
      <c r="A10" s="4" t="s">
        <v>33</v>
      </c>
      <c r="H10" s="1"/>
    </row>
    <row r="11" spans="1:8" x14ac:dyDescent="0.25">
      <c r="A11" s="3" t="s">
        <v>22</v>
      </c>
      <c r="H11" s="1"/>
    </row>
    <row r="12" spans="1:8" x14ac:dyDescent="0.25">
      <c r="A12" s="4" t="s">
        <v>34</v>
      </c>
      <c r="H12" s="1"/>
    </row>
    <row r="13" spans="1:8" x14ac:dyDescent="0.25">
      <c r="A13" s="4" t="s">
        <v>35</v>
      </c>
      <c r="H13" s="1"/>
    </row>
    <row r="14" spans="1:8" x14ac:dyDescent="0.25">
      <c r="A14" s="3" t="s">
        <v>23</v>
      </c>
      <c r="H14" s="1"/>
    </row>
    <row r="15" spans="1:8" x14ac:dyDescent="0.25">
      <c r="A15" s="4" t="s">
        <v>36</v>
      </c>
      <c r="H15" s="1"/>
    </row>
    <row r="16" spans="1:8" x14ac:dyDescent="0.25">
      <c r="A16" s="4" t="s">
        <v>37</v>
      </c>
      <c r="H16" s="1"/>
    </row>
    <row r="17" spans="1:8" x14ac:dyDescent="0.25">
      <c r="A17" s="4" t="s">
        <v>38</v>
      </c>
      <c r="H17" s="1"/>
    </row>
    <row r="18" spans="1:8" x14ac:dyDescent="0.25">
      <c r="A18" s="3" t="s">
        <v>24</v>
      </c>
      <c r="H18" s="1"/>
    </row>
    <row r="19" spans="1:8" x14ac:dyDescent="0.25">
      <c r="A19" s="4" t="s">
        <v>25</v>
      </c>
      <c r="H19" s="1"/>
    </row>
    <row r="20" spans="1:8" x14ac:dyDescent="0.25">
      <c r="A20" s="4" t="s">
        <v>26</v>
      </c>
      <c r="H20" s="1"/>
    </row>
    <row r="21" spans="1:8" x14ac:dyDescent="0.25">
      <c r="A21" s="4" t="s">
        <v>27</v>
      </c>
      <c r="H21" s="1"/>
    </row>
    <row r="22" spans="1:8" x14ac:dyDescent="0.25">
      <c r="A22" s="4" t="s">
        <v>28</v>
      </c>
      <c r="H22" s="1"/>
    </row>
    <row r="23" spans="1:8" x14ac:dyDescent="0.25">
      <c r="A23" s="4" t="s">
        <v>29</v>
      </c>
      <c r="H23" s="1"/>
    </row>
    <row r="24" spans="1:8" ht="15.75" thickBot="1" x14ac:dyDescent="0.3">
      <c r="A24" s="5"/>
      <c r="B24" s="6"/>
      <c r="C24" s="6"/>
      <c r="D24" s="6"/>
      <c r="E24" s="6"/>
      <c r="F24" s="6"/>
      <c r="G24" s="6"/>
      <c r="H24" s="7"/>
    </row>
    <row r="25" spans="1:8" x14ac:dyDescent="0.25">
      <c r="A25" s="106" t="s">
        <v>49</v>
      </c>
    </row>
  </sheetData>
  <sheetProtection algorithmName="SHA-512" hashValue="hGXlidho6vdO+BrJfz2IT5Ap15Gc9qtWQti3aitMKPz2OesmRLiMWzYHIFbRT3vw33HAYDNCWYcnDLyR5CdjpQ==" saltValue="KWCvfdX2ouhHolNGkZc1zw==" spinCount="100000" sheet="1" objects="1" scenarios="1"/>
  <mergeCells count="3">
    <mergeCell ref="A1:H1"/>
    <mergeCell ref="A2:H2"/>
    <mergeCell ref="A3:H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23AQ3gcHbEl7TtgKcxPhG4F8OngZvPLAjPsG816yWPp98SeSrWI+2gl+JniaQ3SIUh7sRgJ3AP0UmLr2/k61pw==" saltValue="RcBSuPNLRhNCAzAY/7DCrg=="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1zRlOzGygeGASeDFwt4htXuG6z3eptDCh3AQ7Lq+j0Rug8qHmOAKL27HIOh8O3Th/Ql4Twlqjic3HLDbXaiPJw==" saltValue="oT9dSDuhQnTBPzrxFj07eA=="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p19bzcZ+fE3zlS4c7jfOh7alZ1TtfNX4Bam9XkytVeNbDcMgk3ILIkLkdp3E3SPqBPqEaq94UVd9KZa71kElxQ==" saltValue="AKg7KvpGYUvBAPBNTzxNYg=="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1:10" ht="105" x14ac:dyDescent="0.25">
      <c r="A1" t="s">
        <v>14</v>
      </c>
      <c r="E1" s="88" t="s">
        <v>43</v>
      </c>
      <c r="F1" s="88" t="s">
        <v>45</v>
      </c>
      <c r="G1" s="88" t="s">
        <v>47</v>
      </c>
      <c r="H1" s="88" t="s">
        <v>11</v>
      </c>
      <c r="I1" s="88" t="s">
        <v>48</v>
      </c>
      <c r="J1" s="89"/>
    </row>
    <row r="2" spans="1:10" x14ac:dyDescent="0.25">
      <c r="E2" s="84"/>
      <c r="F2" s="84"/>
      <c r="G2" s="84"/>
      <c r="H2" s="89">
        <f>E2+F2+G2</f>
        <v>0</v>
      </c>
      <c r="I2" s="84"/>
      <c r="J2" s="89" t="str">
        <f>IF(ISBLANK(Résultats!D8),"Joueur 1",Résultats!D8)</f>
        <v>Joueur 1</v>
      </c>
    </row>
    <row r="3" spans="1:10" x14ac:dyDescent="0.25">
      <c r="E3" s="85"/>
      <c r="F3" s="85"/>
      <c r="G3" s="85"/>
      <c r="H3" s="35">
        <f>E3+F3+G3</f>
        <v>0</v>
      </c>
      <c r="I3" s="85"/>
      <c r="J3" s="114" t="str">
        <f>IF(ISBLANK(Résultats!D9),"Joueur 2",Résultats!D9)</f>
        <v>Joueur 2</v>
      </c>
    </row>
    <row r="4" spans="1:10" x14ac:dyDescent="0.25">
      <c r="E4" s="86"/>
      <c r="F4" s="86"/>
      <c r="G4" s="86"/>
      <c r="H4" s="112">
        <f t="shared" ref="H4:H21" si="0">E4+F4+G4</f>
        <v>0</v>
      </c>
      <c r="I4" s="86"/>
      <c r="J4" s="112" t="str">
        <f>IF(ISBLANK(Résultats!D10),"Joueur 3",Résultats!D10)</f>
        <v>Joueur 3</v>
      </c>
    </row>
    <row r="5" spans="1:10" x14ac:dyDescent="0.25">
      <c r="E5" s="87"/>
      <c r="F5" s="87"/>
      <c r="G5" s="87"/>
      <c r="H5" s="113">
        <f t="shared" si="0"/>
        <v>0</v>
      </c>
      <c r="I5" s="87"/>
      <c r="J5" s="115" t="str">
        <f>IF(ISBLANK(Résultats!D11),"Joueur 4",Résultats!D11)</f>
        <v>Joueur 4</v>
      </c>
    </row>
    <row r="6" spans="1:10" x14ac:dyDescent="0.25">
      <c r="E6" s="84"/>
      <c r="F6" s="84"/>
      <c r="G6" s="84"/>
      <c r="H6" s="89">
        <f t="shared" si="0"/>
        <v>0</v>
      </c>
      <c r="I6" s="84"/>
      <c r="J6" s="89" t="str">
        <f>IF(ISBLANK(Résultats!D12),"Joueur 5",Résultats!D12)</f>
        <v>Joueur 5</v>
      </c>
    </row>
    <row r="7" spans="1:10" x14ac:dyDescent="0.25">
      <c r="E7" s="85"/>
      <c r="F7" s="85"/>
      <c r="G7" s="85"/>
      <c r="H7" s="35">
        <f t="shared" si="0"/>
        <v>0</v>
      </c>
      <c r="I7" s="85"/>
      <c r="J7" s="114" t="str">
        <f>IF(ISBLANK(Résultats!D13),"Joueur 6",Résultats!D13)</f>
        <v>Joueur 6</v>
      </c>
    </row>
    <row r="8" spans="1:10" x14ac:dyDescent="0.25">
      <c r="E8" s="86"/>
      <c r="F8" s="86"/>
      <c r="G8" s="86"/>
      <c r="H8" s="112">
        <f t="shared" si="0"/>
        <v>0</v>
      </c>
      <c r="I8" s="86"/>
      <c r="J8" s="112" t="str">
        <f>IF(ISBLANK(Résultats!D14),"Joueur 7",Résultats!D14)</f>
        <v>Joueur 7</v>
      </c>
    </row>
    <row r="9" spans="1:10" x14ac:dyDescent="0.25">
      <c r="E9" s="87"/>
      <c r="F9" s="87"/>
      <c r="G9" s="87"/>
      <c r="H9" s="113">
        <f t="shared" si="0"/>
        <v>0</v>
      </c>
      <c r="I9" s="87"/>
      <c r="J9" s="115" t="str">
        <f>IF(ISBLANK(Résultats!D15),"Joueur 8",Résultats!D15)</f>
        <v>Joueur 8</v>
      </c>
    </row>
    <row r="10" spans="1:10" x14ac:dyDescent="0.25">
      <c r="E10" s="84"/>
      <c r="F10" s="84"/>
      <c r="G10" s="84"/>
      <c r="H10" s="89">
        <f t="shared" si="0"/>
        <v>0</v>
      </c>
      <c r="I10" s="84"/>
      <c r="J10" s="89" t="str">
        <f>IF(ISBLANK(Résultats!D16),"Joueur 9",Résultats!D16)</f>
        <v>Joueur 9</v>
      </c>
    </row>
    <row r="11" spans="1:10" x14ac:dyDescent="0.25">
      <c r="E11" s="85"/>
      <c r="F11" s="85"/>
      <c r="G11" s="85"/>
      <c r="H11" s="35">
        <f t="shared" si="0"/>
        <v>0</v>
      </c>
      <c r="I11" s="85"/>
      <c r="J11" s="114" t="str">
        <f>IF(ISBLANK(Résultats!D17),"Joueur 10",Résultats!D17)</f>
        <v>Joueur 10</v>
      </c>
    </row>
    <row r="12" spans="1:10" x14ac:dyDescent="0.25">
      <c r="E12" s="86"/>
      <c r="F12" s="86"/>
      <c r="G12" s="86"/>
      <c r="H12" s="112">
        <f t="shared" si="0"/>
        <v>0</v>
      </c>
      <c r="I12" s="86"/>
      <c r="J12" s="112" t="str">
        <f>IF(ISBLANK(Résultats!D18),"Joueur 11",Résultats!D18)</f>
        <v>Joueur 11</v>
      </c>
    </row>
    <row r="13" spans="1:10" x14ac:dyDescent="0.25">
      <c r="E13" s="87"/>
      <c r="F13" s="87"/>
      <c r="G13" s="87"/>
      <c r="H13" s="113">
        <f t="shared" si="0"/>
        <v>0</v>
      </c>
      <c r="I13" s="87"/>
      <c r="J13" s="115" t="str">
        <f>IF(ISBLANK(Résultats!D19),"Joueur 12",Résultats!D19)</f>
        <v>Joueur 12</v>
      </c>
    </row>
    <row r="14" spans="1:10" x14ac:dyDescent="0.25">
      <c r="E14" s="84"/>
      <c r="F14" s="84"/>
      <c r="G14" s="84"/>
      <c r="H14" s="89">
        <f t="shared" si="0"/>
        <v>0</v>
      </c>
      <c r="I14" s="84"/>
      <c r="J14" s="89" t="str">
        <f>IF(ISBLANK(Résultats!D20),"Joueur 13",Résultats!D20)</f>
        <v>Joueur 13</v>
      </c>
    </row>
    <row r="15" spans="1:10" x14ac:dyDescent="0.25">
      <c r="E15" s="85"/>
      <c r="F15" s="85"/>
      <c r="G15" s="85"/>
      <c r="H15" s="35">
        <f t="shared" si="0"/>
        <v>0</v>
      </c>
      <c r="I15" s="85"/>
      <c r="J15" s="114" t="str">
        <f>IF(ISBLANK(Résultats!D21),"Joueur 14",Résultats!D21)</f>
        <v>Joueur 14</v>
      </c>
    </row>
    <row r="16" spans="1: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eqrJlv89vWB88vx62URyf85oobbO4pxdf6xDKqItlAAnSwPIMAdqWY7keDsyd93TRzup09BFcvwdt+/hlA0d6Q==" saltValue="NdxT+OPwe9j1WhqSs8KnrQ=="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zMj9T8eh3QG94XWC69pG/W3DQK5vCIbBe7IsK18AW9uHl2EnT6eR1v8Jf3LEstgE/rTAcnWfLVs/JrOMBcRp6Q==" saltValue="23sM+vYxp92AxK28PAiDXA=="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dYRKJaN8BcO9zGkCxsJsNAaQMD75rTJn80VHcodn+RzObEdbjWJXnaIhy2zs/JhAClVQaZ5wrh+lnsYksIAKuQ==" saltValue="09lwPggOCNedOtSVeSBf/g=="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H+uqkeqZ1GXj5r9KIDpDqOhffppB8kwrMSkK/9Is9rPWxyHBIhHMulHbiK2VeN5oeb/GfJPsmlNSaF+VZ3Wimw==" saltValue="NNi5S1B6O1OGKMkRUigydg=="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6LabeyJBB9mYIaYz6rvsvwu/uaR08fhLXZf/7+U5l2wbX4FR1g5G3KWiAz+dVRNobHwRzBkO96Vuu5PVVvKnUg==" saltValue="7qGsMKSavugiOuyz1pSU+g=="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kqMtkQXhe9h1s7YKXfJfl6IVGQGQLjs/zXB/82xXYbZOtzm5ciYwQUmzJTmspqpOYNohUrDJomWE6A0r4vG7og==" saltValue="iFRz/qxrQ0F8JGEFoHtbVg=="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sF1yIeWq0I9IQPNOAUoy7VpE1rQIurvB+TtZPkbxYP7Z48G5hhlgzGkao6jorhAibhBjtk6f2mjeNxgCFAuSbA==" saltValue="0nqFD6MK1WWBYso8JgMmS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2" workbookViewId="0">
      <selection activeCell="K9" sqref="K9"/>
    </sheetView>
  </sheetViews>
  <sheetFormatPr baseColWidth="10" defaultColWidth="10.7109375" defaultRowHeight="15" x14ac:dyDescent="0.25"/>
  <cols>
    <col min="7" max="7" width="11.42578125" customWidth="1"/>
  </cols>
  <sheetData>
    <row r="1" spans="1:7" ht="82.15" customHeight="1" thickBot="1" x14ac:dyDescent="0.3">
      <c r="A1" s="122"/>
      <c r="B1" s="122"/>
      <c r="C1" s="122"/>
      <c r="D1" s="122"/>
      <c r="E1" s="122"/>
      <c r="F1" s="122"/>
      <c r="G1" s="122"/>
    </row>
    <row r="2" spans="1:7" ht="14.25" customHeight="1" x14ac:dyDescent="0.25">
      <c r="A2" s="123" t="s">
        <v>64</v>
      </c>
      <c r="B2" s="124"/>
      <c r="C2" s="124"/>
      <c r="D2" s="124"/>
      <c r="E2" s="124"/>
      <c r="F2" s="124"/>
      <c r="G2" s="125"/>
    </row>
    <row r="3" spans="1:7" x14ac:dyDescent="0.25">
      <c r="A3" s="126"/>
      <c r="B3" s="127"/>
      <c r="C3" s="127"/>
      <c r="D3" s="127"/>
      <c r="E3" s="127"/>
      <c r="F3" s="127"/>
      <c r="G3" s="128"/>
    </row>
    <row r="4" spans="1:7" x14ac:dyDescent="0.25">
      <c r="A4" s="126"/>
      <c r="B4" s="127"/>
      <c r="C4" s="127"/>
      <c r="D4" s="127"/>
      <c r="E4" s="127"/>
      <c r="F4" s="127"/>
      <c r="G4" s="128"/>
    </row>
    <row r="5" spans="1:7" x14ac:dyDescent="0.25">
      <c r="A5" s="126"/>
      <c r="B5" s="127"/>
      <c r="C5" s="127"/>
      <c r="D5" s="127"/>
      <c r="E5" s="127"/>
      <c r="F5" s="127"/>
      <c r="G5" s="128"/>
    </row>
    <row r="6" spans="1:7" x14ac:dyDescent="0.25">
      <c r="A6" s="126"/>
      <c r="B6" s="127"/>
      <c r="C6" s="127"/>
      <c r="D6" s="127"/>
      <c r="E6" s="127"/>
      <c r="F6" s="127"/>
      <c r="G6" s="128"/>
    </row>
    <row r="7" spans="1:7" x14ac:dyDescent="0.25">
      <c r="A7" s="126"/>
      <c r="B7" s="127"/>
      <c r="C7" s="127"/>
      <c r="D7" s="127"/>
      <c r="E7" s="127"/>
      <c r="F7" s="127"/>
      <c r="G7" s="128"/>
    </row>
    <row r="8" spans="1:7" x14ac:dyDescent="0.25">
      <c r="A8" s="126"/>
      <c r="B8" s="127"/>
      <c r="C8" s="127"/>
      <c r="D8" s="127"/>
      <c r="E8" s="127"/>
      <c r="F8" s="127"/>
      <c r="G8" s="128"/>
    </row>
    <row r="9" spans="1:7" x14ac:dyDescent="0.25">
      <c r="A9" s="126"/>
      <c r="B9" s="127"/>
      <c r="C9" s="127"/>
      <c r="D9" s="127"/>
      <c r="E9" s="127"/>
      <c r="F9" s="127"/>
      <c r="G9" s="128"/>
    </row>
    <row r="10" spans="1:7" x14ac:dyDescent="0.25">
      <c r="A10" s="126"/>
      <c r="B10" s="127"/>
      <c r="C10" s="127"/>
      <c r="D10" s="127"/>
      <c r="E10" s="127"/>
      <c r="F10" s="127"/>
      <c r="G10" s="128"/>
    </row>
    <row r="11" spans="1:7" x14ac:dyDescent="0.25">
      <c r="A11" s="126"/>
      <c r="B11" s="127"/>
      <c r="C11" s="127"/>
      <c r="D11" s="127"/>
      <c r="E11" s="127"/>
      <c r="F11" s="127"/>
      <c r="G11" s="128"/>
    </row>
    <row r="12" spans="1:7" x14ac:dyDescent="0.25">
      <c r="A12" s="126"/>
      <c r="B12" s="127"/>
      <c r="C12" s="127"/>
      <c r="D12" s="127"/>
      <c r="E12" s="127"/>
      <c r="F12" s="127"/>
      <c r="G12" s="128"/>
    </row>
    <row r="13" spans="1:7" x14ac:dyDescent="0.25">
      <c r="A13" s="126"/>
      <c r="B13" s="127"/>
      <c r="C13" s="127"/>
      <c r="D13" s="127"/>
      <c r="E13" s="127"/>
      <c r="F13" s="127"/>
      <c r="G13" s="128"/>
    </row>
    <row r="14" spans="1:7" x14ac:dyDescent="0.25">
      <c r="A14" s="126"/>
      <c r="B14" s="127"/>
      <c r="C14" s="127"/>
      <c r="D14" s="127"/>
      <c r="E14" s="127"/>
      <c r="F14" s="127"/>
      <c r="G14" s="128"/>
    </row>
    <row r="15" spans="1:7" x14ac:dyDescent="0.25">
      <c r="A15" s="126"/>
      <c r="B15" s="127"/>
      <c r="C15" s="127"/>
      <c r="D15" s="127"/>
      <c r="E15" s="127"/>
      <c r="F15" s="127"/>
      <c r="G15" s="128"/>
    </row>
    <row r="16" spans="1:7" x14ac:dyDescent="0.25">
      <c r="A16" s="126"/>
      <c r="B16" s="127"/>
      <c r="C16" s="127"/>
      <c r="D16" s="127"/>
      <c r="E16" s="127"/>
      <c r="F16" s="127"/>
      <c r="G16" s="128"/>
    </row>
    <row r="17" spans="1:7" x14ac:dyDescent="0.25">
      <c r="A17" s="126"/>
      <c r="B17" s="127"/>
      <c r="C17" s="127"/>
      <c r="D17" s="127"/>
      <c r="E17" s="127"/>
      <c r="F17" s="127"/>
      <c r="G17" s="128"/>
    </row>
    <row r="18" spans="1:7" x14ac:dyDescent="0.25">
      <c r="A18" s="126"/>
      <c r="B18" s="127"/>
      <c r="C18" s="127"/>
      <c r="D18" s="127"/>
      <c r="E18" s="127"/>
      <c r="F18" s="127"/>
      <c r="G18" s="128"/>
    </row>
    <row r="19" spans="1:7" x14ac:dyDescent="0.25">
      <c r="A19" s="126"/>
      <c r="B19" s="127"/>
      <c r="C19" s="127"/>
      <c r="D19" s="127"/>
      <c r="E19" s="127"/>
      <c r="F19" s="127"/>
      <c r="G19" s="128"/>
    </row>
    <row r="20" spans="1:7" x14ac:dyDescent="0.25">
      <c r="A20" s="126"/>
      <c r="B20" s="127"/>
      <c r="C20" s="127"/>
      <c r="D20" s="127"/>
      <c r="E20" s="127"/>
      <c r="F20" s="127"/>
      <c r="G20" s="128"/>
    </row>
    <row r="21" spans="1:7" x14ac:dyDescent="0.25">
      <c r="A21" s="126"/>
      <c r="B21" s="127"/>
      <c r="C21" s="127"/>
      <c r="D21" s="127"/>
      <c r="E21" s="127"/>
      <c r="F21" s="127"/>
      <c r="G21" s="128"/>
    </row>
    <row r="22" spans="1:7" x14ac:dyDescent="0.25">
      <c r="A22" s="126"/>
      <c r="B22" s="127"/>
      <c r="C22" s="127"/>
      <c r="D22" s="127"/>
      <c r="E22" s="127"/>
      <c r="F22" s="127"/>
      <c r="G22" s="128"/>
    </row>
    <row r="23" spans="1:7" x14ac:dyDescent="0.25">
      <c r="A23" s="126"/>
      <c r="B23" s="127"/>
      <c r="C23" s="127"/>
      <c r="D23" s="127"/>
      <c r="E23" s="127"/>
      <c r="F23" s="127"/>
      <c r="G23" s="128"/>
    </row>
    <row r="24" spans="1:7" x14ac:dyDescent="0.25">
      <c r="A24" s="126"/>
      <c r="B24" s="127"/>
      <c r="C24" s="127"/>
      <c r="D24" s="127"/>
      <c r="E24" s="127"/>
      <c r="F24" s="127"/>
      <c r="G24" s="128"/>
    </row>
    <row r="25" spans="1:7" x14ac:dyDescent="0.25">
      <c r="A25" s="126"/>
      <c r="B25" s="127"/>
      <c r="C25" s="127"/>
      <c r="D25" s="127"/>
      <c r="E25" s="127"/>
      <c r="F25" s="127"/>
      <c r="G25" s="128"/>
    </row>
    <row r="26" spans="1:7" x14ac:dyDescent="0.25">
      <c r="A26" s="126"/>
      <c r="B26" s="127"/>
      <c r="C26" s="127"/>
      <c r="D26" s="127"/>
      <c r="E26" s="127"/>
      <c r="F26" s="127"/>
      <c r="G26" s="128"/>
    </row>
    <row r="27" spans="1:7" x14ac:dyDescent="0.25">
      <c r="A27" s="126"/>
      <c r="B27" s="127"/>
      <c r="C27" s="127"/>
      <c r="D27" s="127"/>
      <c r="E27" s="127"/>
      <c r="F27" s="127"/>
      <c r="G27" s="128"/>
    </row>
    <row r="28" spans="1:7" x14ac:dyDescent="0.25">
      <c r="A28" s="126"/>
      <c r="B28" s="127"/>
      <c r="C28" s="127"/>
      <c r="D28" s="127"/>
      <c r="E28" s="127"/>
      <c r="F28" s="127"/>
      <c r="G28" s="128"/>
    </row>
    <row r="29" spans="1:7" x14ac:dyDescent="0.25">
      <c r="A29" s="126"/>
      <c r="B29" s="127"/>
      <c r="C29" s="127"/>
      <c r="D29" s="127"/>
      <c r="E29" s="127"/>
      <c r="F29" s="127"/>
      <c r="G29" s="128"/>
    </row>
    <row r="30" spans="1:7" x14ac:dyDescent="0.25">
      <c r="A30" s="126"/>
      <c r="B30" s="127"/>
      <c r="C30" s="127"/>
      <c r="D30" s="127"/>
      <c r="E30" s="127"/>
      <c r="F30" s="127"/>
      <c r="G30" s="128"/>
    </row>
    <row r="31" spans="1:7" x14ac:dyDescent="0.25">
      <c r="A31" s="126"/>
      <c r="B31" s="127"/>
      <c r="C31" s="127"/>
      <c r="D31" s="127"/>
      <c r="E31" s="127"/>
      <c r="F31" s="127"/>
      <c r="G31" s="128"/>
    </row>
    <row r="32" spans="1:7" x14ac:dyDescent="0.25">
      <c r="A32" s="126"/>
      <c r="B32" s="127"/>
      <c r="C32" s="127"/>
      <c r="D32" s="127"/>
      <c r="E32" s="127"/>
      <c r="F32" s="127"/>
      <c r="G32" s="128"/>
    </row>
    <row r="33" spans="1:7" x14ac:dyDescent="0.25">
      <c r="A33" s="126"/>
      <c r="B33" s="127"/>
      <c r="C33" s="127"/>
      <c r="D33" s="127"/>
      <c r="E33" s="127"/>
      <c r="F33" s="127"/>
      <c r="G33" s="128"/>
    </row>
    <row r="34" spans="1:7" x14ac:dyDescent="0.25">
      <c r="A34" s="126"/>
      <c r="B34" s="127"/>
      <c r="C34" s="127"/>
      <c r="D34" s="127"/>
      <c r="E34" s="127"/>
      <c r="F34" s="127"/>
      <c r="G34" s="128"/>
    </row>
    <row r="35" spans="1:7" x14ac:dyDescent="0.25">
      <c r="A35" s="126"/>
      <c r="B35" s="127"/>
      <c r="C35" s="127"/>
      <c r="D35" s="127"/>
      <c r="E35" s="127"/>
      <c r="F35" s="127"/>
      <c r="G35" s="128"/>
    </row>
    <row r="36" spans="1:7" x14ac:dyDescent="0.25">
      <c r="A36" s="126"/>
      <c r="B36" s="127"/>
      <c r="C36" s="127"/>
      <c r="D36" s="127"/>
      <c r="E36" s="127"/>
      <c r="F36" s="127"/>
      <c r="G36" s="128"/>
    </row>
    <row r="37" spans="1:7" x14ac:dyDescent="0.25">
      <c r="A37" s="126"/>
      <c r="B37" s="127"/>
      <c r="C37" s="127"/>
      <c r="D37" s="127"/>
      <c r="E37" s="127"/>
      <c r="F37" s="127"/>
      <c r="G37" s="128"/>
    </row>
    <row r="38" spans="1:7" x14ac:dyDescent="0.25">
      <c r="A38" s="126"/>
      <c r="B38" s="127"/>
      <c r="C38" s="127"/>
      <c r="D38" s="127"/>
      <c r="E38" s="127"/>
      <c r="F38" s="127"/>
      <c r="G38" s="128"/>
    </row>
    <row r="39" spans="1:7" x14ac:dyDescent="0.25">
      <c r="A39" s="126"/>
      <c r="B39" s="127"/>
      <c r="C39" s="127"/>
      <c r="D39" s="127"/>
      <c r="E39" s="127"/>
      <c r="F39" s="127"/>
      <c r="G39" s="128"/>
    </row>
    <row r="40" spans="1:7" x14ac:dyDescent="0.25">
      <c r="A40" s="126"/>
      <c r="B40" s="127"/>
      <c r="C40" s="127"/>
      <c r="D40" s="127"/>
      <c r="E40" s="127"/>
      <c r="F40" s="127"/>
      <c r="G40" s="128"/>
    </row>
    <row r="41" spans="1:7" x14ac:dyDescent="0.25">
      <c r="A41" s="126"/>
      <c r="B41" s="127"/>
      <c r="C41" s="127"/>
      <c r="D41" s="127"/>
      <c r="E41" s="127"/>
      <c r="F41" s="127"/>
      <c r="G41" s="128"/>
    </row>
    <row r="42" spans="1:7" x14ac:dyDescent="0.25">
      <c r="A42" s="126"/>
      <c r="B42" s="127"/>
      <c r="C42" s="127"/>
      <c r="D42" s="127"/>
      <c r="E42" s="127"/>
      <c r="F42" s="127"/>
      <c r="G42" s="128"/>
    </row>
    <row r="43" spans="1:7" x14ac:dyDescent="0.25">
      <c r="A43" s="126"/>
      <c r="B43" s="127"/>
      <c r="C43" s="127"/>
      <c r="D43" s="127"/>
      <c r="E43" s="127"/>
      <c r="F43" s="127"/>
      <c r="G43" s="128"/>
    </row>
    <row r="44" spans="1:7" x14ac:dyDescent="0.25">
      <c r="A44" s="126"/>
      <c r="B44" s="127"/>
      <c r="C44" s="127"/>
      <c r="D44" s="127"/>
      <c r="E44" s="127"/>
      <c r="F44" s="127"/>
      <c r="G44" s="128"/>
    </row>
    <row r="45" spans="1:7" ht="15.75" thickBot="1" x14ac:dyDescent="0.3">
      <c r="A45" s="129"/>
      <c r="B45" s="130"/>
      <c r="C45" s="130"/>
      <c r="D45" s="130"/>
      <c r="E45" s="130"/>
      <c r="F45" s="130"/>
      <c r="G45" s="131"/>
    </row>
    <row r="46" spans="1:7" x14ac:dyDescent="0.25">
      <c r="A46" s="132" t="s">
        <v>49</v>
      </c>
      <c r="B46" s="133"/>
      <c r="C46" s="133"/>
      <c r="D46" s="133"/>
      <c r="E46" s="133"/>
      <c r="F46" s="133"/>
      <c r="G46" s="133"/>
    </row>
  </sheetData>
  <sheetProtection algorithmName="SHA-512" hashValue="HyMy9Od3qSMtKtkzh+bsCLdNP/elUMOJAdYb15UBRq1NxMI6Yc6M8STUI5/WKJu7oLZVu1e+dlngk/V/t4TBFw==" saltValue="1EJWaXu6g/P83Ym0UQUY3w=="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JKOI6wqv0iuoOpepj76g4qRJzTQGOR7dk4JY1UimTcNka0xjt2DRGoeD+KqKa+ii69rYn2NJDiLzg7L7wRvFlA==" saltValue="M+bukuzBuD0GJ8KmY++53g=="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iSdy4y4XOv6MrZlOEXjqLNiYXAtM+J4rHI16HicLzI3DeBOYdXc1R97JzAN0iq+7fJfpdg8qYtzDQDMln5Rvzg==" saltValue="6bNfzj7eGFd41mKaLHghpA=="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bc/lWkKUJfo7Lu2gI/bAcfFYHcZnzHTIjs1AgBYAr/bEWzi27TZwQhgmLfQhesaPjjY+eUf9ljmFwvMUut/Lbw==" saltValue="S5O6RP6+oaTNOlztRDEPnQ=="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Usc5ab/6d8dEDF6cPFHjRWgj47v9BIwxDNpD79soyg7s5bVmbGjoT1xLx32cu7g+avIZ0WVNGVFAKVBhqWJsPg==" saltValue="uucKH2BoaOEOjPLx2uKvcg=="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5LLb7nSbJhJzDOc0+s0WjLYoOboXyNdJFnUsINb8BXX76i7IymyR3wrmj6kprYsyjd5J/x8diK+8IsG8xzzpOA==" saltValue="OCUOVh8MFqQ1zC5yELdWjg==" spinCount="100000" sheet="1" objects="1" scenarios="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SJ1XIlxcBrEiXfM2AquHXEJJN7ZGDHXFSH+fsCrxwWaQtpQZUCfh+/HSsFy+EW2hzZuUmPy3nE3Nbwygc/F5Ww==" saltValue="mwWRm6B0IUmbIJNwVwB7mA==" spinCount="100000" sheet="1" objects="1" scenarios="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lrigL863qVxGrp84J4SnS63bNfEmmDNwXsOcjm365GgrqU8GUQDMi6jEwD1nLj/Qa4ThE6q4MO9u+ne30GYqzw==" saltValue="WNg+IICA09H5/smV/SVjgw==" spinCount="100000" sheet="1" objects="1" scenarios="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dimension ref="E1:J22"/>
  <sheetViews>
    <sheetView zoomScaleNormal="100"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3hyJoOAmJgNp1S6vgWay5ko8PAe6N5sqF/IT1o0oJpZ5QFVk+BimNf/2Jo/NERcv6gzDyrAtC1hrL6PcNqtvqA==" saltValue="5kpR6Zis1482ZshAaQAZFQ==" spinCount="100000" sheet="1" objects="1" scenarios="1"/>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8"/>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4" t="s">
        <v>0</v>
      </c>
      <c r="B1" s="175"/>
      <c r="C1" s="175"/>
      <c r="D1" s="175"/>
      <c r="E1" s="175"/>
      <c r="F1" s="175"/>
      <c r="G1" s="175"/>
      <c r="H1" s="175"/>
      <c r="I1" s="175"/>
      <c r="J1" s="176"/>
    </row>
    <row r="2" spans="1:10" ht="15.75" thickBot="1" x14ac:dyDescent="0.3">
      <c r="A2" s="11" t="s">
        <v>5</v>
      </c>
      <c r="B2" s="177" t="str">
        <f>IF(ISBLANK(Résultats!A8),"",Résultats!A8)</f>
        <v/>
      </c>
      <c r="C2" s="179"/>
      <c r="D2" s="179"/>
      <c r="E2" s="179"/>
      <c r="F2" s="178"/>
      <c r="G2" s="12" t="s">
        <v>6</v>
      </c>
      <c r="H2" s="12"/>
      <c r="I2" s="177" t="str">
        <f>IF(ISBLANK(Résultats!D8),"",Résultats!D8)</f>
        <v/>
      </c>
      <c r="J2" s="178"/>
    </row>
    <row r="3" spans="1:10" ht="15.75" thickBot="1" x14ac:dyDescent="0.3">
      <c r="A3" s="11" t="s">
        <v>7</v>
      </c>
      <c r="B3" s="12"/>
      <c r="C3" s="177" t="str">
        <f>IF(ISBLANK(Résultats!G8),"",Résultats!G8)</f>
        <v/>
      </c>
      <c r="D3" s="179"/>
      <c r="E3" s="179"/>
      <c r="F3" s="178"/>
      <c r="G3" s="180" t="s">
        <v>58</v>
      </c>
      <c r="H3" s="181"/>
      <c r="I3" s="177" t="str">
        <f>IF(ISBLANK(Résultats!F8),"","moins de 21 ans")</f>
        <v/>
      </c>
      <c r="J3" s="178"/>
    </row>
    <row r="4" spans="1:10" ht="15.75" thickBot="1" x14ac:dyDescent="0.3">
      <c r="A4" s="11" t="s">
        <v>9</v>
      </c>
      <c r="B4" s="12"/>
      <c r="C4" s="177" t="str">
        <f>IF(ISBLANK(Résultats!C2),"",Résultats!C2)</f>
        <v xml:space="preserve"> </v>
      </c>
      <c r="D4" s="179"/>
      <c r="E4" s="179"/>
      <c r="F4" s="178"/>
      <c r="G4" s="12" t="s">
        <v>39</v>
      </c>
      <c r="H4" s="12"/>
      <c r="I4" s="177" t="str">
        <f>IF(ISBLANK(Résultats!J2),"",Résultats!J2)</f>
        <v/>
      </c>
      <c r="J4" s="178"/>
    </row>
    <row r="5" spans="1:10" x14ac:dyDescent="0.25">
      <c r="A5" s="11" t="s">
        <v>1</v>
      </c>
      <c r="B5" s="12"/>
      <c r="C5" s="12"/>
      <c r="D5" s="12"/>
      <c r="E5" s="12"/>
      <c r="F5" s="12"/>
      <c r="G5" s="12"/>
      <c r="H5" s="12"/>
      <c r="I5" s="80"/>
      <c r="J5" s="13"/>
    </row>
    <row r="6" spans="1:10" x14ac:dyDescent="0.25">
      <c r="A6" s="11" t="s">
        <v>2</v>
      </c>
      <c r="B6" s="12"/>
      <c r="C6" s="12"/>
      <c r="D6" s="12"/>
      <c r="E6" s="12"/>
      <c r="F6" s="12"/>
      <c r="G6" s="12"/>
      <c r="H6" s="12"/>
      <c r="I6" s="12"/>
      <c r="J6" s="13"/>
    </row>
    <row r="7" spans="1:10" x14ac:dyDescent="0.25">
      <c r="A7" s="11" t="s">
        <v>3</v>
      </c>
      <c r="B7" s="12"/>
      <c r="C7" s="12"/>
      <c r="D7" s="12"/>
      <c r="E7" s="12"/>
      <c r="F7" s="12"/>
      <c r="G7" s="12"/>
      <c r="H7" s="12"/>
      <c r="I7" s="12"/>
      <c r="J7" s="13"/>
    </row>
    <row r="8" spans="1:10" x14ac:dyDescent="0.25">
      <c r="A8" s="11" t="s">
        <v>4</v>
      </c>
      <c r="B8" s="12"/>
      <c r="C8" s="12"/>
      <c r="D8" s="12"/>
      <c r="E8" s="12"/>
      <c r="F8" s="12"/>
      <c r="G8" s="12"/>
      <c r="H8" s="12"/>
      <c r="I8" s="12"/>
      <c r="J8" s="13"/>
    </row>
    <row r="9" spans="1:10" ht="15.75" thickBot="1" x14ac:dyDescent="0.3">
      <c r="A9" s="11"/>
      <c r="B9" s="12"/>
      <c r="C9" s="12"/>
      <c r="D9" s="12"/>
      <c r="E9" s="12"/>
      <c r="F9" s="12"/>
      <c r="G9" s="12"/>
      <c r="H9" s="12"/>
      <c r="I9" s="12"/>
      <c r="J9" s="13"/>
    </row>
    <row r="10" spans="1:10" ht="75" x14ac:dyDescent="0.25">
      <c r="A10" s="12"/>
      <c r="B10" s="14" t="s">
        <v>10</v>
      </c>
      <c r="C10" s="15" t="s">
        <v>43</v>
      </c>
      <c r="D10" s="15" t="s">
        <v>45</v>
      </c>
      <c r="E10" s="15" t="s">
        <v>47</v>
      </c>
      <c r="F10" s="16" t="s">
        <v>11</v>
      </c>
      <c r="G10" s="17" t="s">
        <v>15</v>
      </c>
      <c r="H10" s="9" t="s">
        <v>41</v>
      </c>
      <c r="I10" s="12"/>
      <c r="J10" s="13"/>
    </row>
    <row r="11" spans="1:10" x14ac:dyDescent="0.25">
      <c r="A11" s="12"/>
      <c r="B11" s="18">
        <v>1</v>
      </c>
      <c r="C11" s="19">
        <f>'Fig1'!E2</f>
        <v>0</v>
      </c>
      <c r="D11" s="19">
        <f>'Fig1'!F2</f>
        <v>0</v>
      </c>
      <c r="E11" s="19">
        <f>'Fig1'!G2</f>
        <v>0</v>
      </c>
      <c r="F11" s="19">
        <f>'Fig1'!H2</f>
        <v>0</v>
      </c>
      <c r="G11" s="20">
        <f>'Fig1'!I2</f>
        <v>0</v>
      </c>
      <c r="H11" s="8" t="str">
        <f>IF( G12=0," ",G11)</f>
        <v xml:space="preserve"> </v>
      </c>
      <c r="I11" s="12"/>
      <c r="J11" s="13"/>
    </row>
    <row r="12" spans="1:10" x14ac:dyDescent="0.25">
      <c r="A12" s="12"/>
      <c r="B12" s="18">
        <v>2</v>
      </c>
      <c r="C12" s="19">
        <f>'Fig2'!E$2</f>
        <v>0</v>
      </c>
      <c r="D12" s="19">
        <f>'Fig2'!F$2</f>
        <v>0</v>
      </c>
      <c r="E12" s="19">
        <f>'Fig2'!G$2</f>
        <v>0</v>
      </c>
      <c r="F12" s="19">
        <f>'Fig2'!H$2</f>
        <v>0</v>
      </c>
      <c r="G12" s="20">
        <f>'Fig2'!I$2</f>
        <v>0</v>
      </c>
      <c r="H12" s="8" t="str">
        <f>IF(G12&lt;&gt;0,SUM(G$12:G12)/COUNT(G$12:G12)," ")</f>
        <v xml:space="preserve"> </v>
      </c>
      <c r="I12" s="12"/>
      <c r="J12" s="13"/>
    </row>
    <row r="13" spans="1:10" x14ac:dyDescent="0.25">
      <c r="A13" s="12"/>
      <c r="B13" s="18">
        <v>3</v>
      </c>
      <c r="C13" s="19">
        <f>'Fig3'!E$2</f>
        <v>0</v>
      </c>
      <c r="D13" s="19">
        <f>'Fig3'!F$2</f>
        <v>0</v>
      </c>
      <c r="E13" s="19">
        <f>'Fig3'!G$2</f>
        <v>0</v>
      </c>
      <c r="F13" s="19">
        <f>'Fig3'!H$2</f>
        <v>0</v>
      </c>
      <c r="G13" s="20">
        <f>'Fig3'!I$2</f>
        <v>0</v>
      </c>
      <c r="H13" s="8" t="str">
        <f>IF(G13&lt;&gt;0,SUM(G$12:G13)/COUNT(G$12:G13)," ")</f>
        <v xml:space="preserve"> </v>
      </c>
      <c r="I13" s="12"/>
      <c r="J13" s="13"/>
    </row>
    <row r="14" spans="1:10" x14ac:dyDescent="0.25">
      <c r="A14" s="12"/>
      <c r="B14" s="18">
        <v>4</v>
      </c>
      <c r="C14" s="19">
        <f>'Fig4'!E$2</f>
        <v>0</v>
      </c>
      <c r="D14" s="19">
        <f>'Fig4'!F$2</f>
        <v>0</v>
      </c>
      <c r="E14" s="19">
        <f>'Fig4'!G$2</f>
        <v>0</v>
      </c>
      <c r="F14" s="19">
        <f>'Fig4'!H$2</f>
        <v>0</v>
      </c>
      <c r="G14" s="20">
        <f>'Fig4'!I$2</f>
        <v>0</v>
      </c>
      <c r="H14" s="8" t="str">
        <f>IF(G14&lt;&gt;0,SUM(G$12:G14)/COUNT(G$12:G14)," ")</f>
        <v xml:space="preserve"> </v>
      </c>
      <c r="I14" s="12"/>
      <c r="J14" s="13"/>
    </row>
    <row r="15" spans="1:10" x14ac:dyDescent="0.25">
      <c r="A15" s="12"/>
      <c r="B15" s="18">
        <v>5</v>
      </c>
      <c r="C15" s="19">
        <f>'Fig5'!E$2</f>
        <v>0</v>
      </c>
      <c r="D15" s="19">
        <f>'Fig5'!F$2</f>
        <v>0</v>
      </c>
      <c r="E15" s="19">
        <f>'Fig5'!G$2</f>
        <v>0</v>
      </c>
      <c r="F15" s="19">
        <f>'Fig5'!H$2</f>
        <v>0</v>
      </c>
      <c r="G15" s="20">
        <f>'Fig5'!I$2</f>
        <v>0</v>
      </c>
      <c r="H15" s="8" t="str">
        <f>IF(G15&lt;&gt;0,SUM(G$12:G15)/COUNT(G$12:G15)," ")</f>
        <v xml:space="preserve"> </v>
      </c>
      <c r="I15" s="12"/>
      <c r="J15" s="13"/>
    </row>
    <row r="16" spans="1:10" x14ac:dyDescent="0.25">
      <c r="A16" s="12"/>
      <c r="B16" s="18">
        <v>6</v>
      </c>
      <c r="C16" s="19">
        <f>'Fig6'!E$2</f>
        <v>0</v>
      </c>
      <c r="D16" s="19">
        <f>'Fig6'!F$2</f>
        <v>0</v>
      </c>
      <c r="E16" s="19">
        <f>'Fig6'!G$2</f>
        <v>0</v>
      </c>
      <c r="F16" s="19">
        <f>'Fig6'!H$2</f>
        <v>0</v>
      </c>
      <c r="G16" s="20">
        <f>'Fig6'!I$2</f>
        <v>0</v>
      </c>
      <c r="H16" s="8" t="str">
        <f>IF(G16&lt;&gt;0,SUM(G$12:G16)/COUNT(G$12:G16)," ")</f>
        <v xml:space="preserve"> </v>
      </c>
      <c r="I16" s="12"/>
      <c r="J16" s="13"/>
    </row>
    <row r="17" spans="1:10" x14ac:dyDescent="0.25">
      <c r="A17" s="12"/>
      <c r="B17" s="18">
        <v>7</v>
      </c>
      <c r="C17" s="19">
        <f>'Fig7'!E$2</f>
        <v>0</v>
      </c>
      <c r="D17" s="19">
        <f>'Fig7'!F$2</f>
        <v>0</v>
      </c>
      <c r="E17" s="19">
        <f>'Fig7'!G$2</f>
        <v>0</v>
      </c>
      <c r="F17" s="19">
        <f>'Fig7'!H$2</f>
        <v>0</v>
      </c>
      <c r="G17" s="20">
        <f>'Fig7'!I$2</f>
        <v>0</v>
      </c>
      <c r="H17" s="8" t="str">
        <f>IF(G17&lt;&gt;0,SUM(G$12:G17)/COUNT(G$12:G17)," ")</f>
        <v xml:space="preserve"> </v>
      </c>
      <c r="I17" s="12"/>
      <c r="J17" s="13"/>
    </row>
    <row r="18" spans="1:10" x14ac:dyDescent="0.25">
      <c r="A18" s="12"/>
      <c r="B18" s="18">
        <v>8</v>
      </c>
      <c r="C18" s="19">
        <f>'Fig8'!E$2</f>
        <v>0</v>
      </c>
      <c r="D18" s="19">
        <f>'Fig8'!F$2</f>
        <v>0</v>
      </c>
      <c r="E18" s="19">
        <f>'Fig8'!G$2</f>
        <v>0</v>
      </c>
      <c r="F18" s="19">
        <f>'Fig8'!H$2</f>
        <v>0</v>
      </c>
      <c r="G18" s="20">
        <f>'Fig8'!I$2</f>
        <v>0</v>
      </c>
      <c r="H18" s="8" t="str">
        <f>IF(G18&lt;&gt;0,SUM(G$12:G18)/COUNT(G$12:G18)," ")</f>
        <v xml:space="preserve"> </v>
      </c>
      <c r="I18" s="12"/>
      <c r="J18" s="13"/>
    </row>
    <row r="19" spans="1:10" x14ac:dyDescent="0.25">
      <c r="A19" s="12"/>
      <c r="B19" s="18">
        <v>9</v>
      </c>
      <c r="C19" s="19">
        <f>'Fig9'!E$2</f>
        <v>0</v>
      </c>
      <c r="D19" s="19">
        <f>'Fig9'!F$2</f>
        <v>0</v>
      </c>
      <c r="E19" s="19">
        <f>'Fig9'!G$2</f>
        <v>0</v>
      </c>
      <c r="F19" s="19">
        <f>'Fig9'!H$2</f>
        <v>0</v>
      </c>
      <c r="G19" s="20">
        <f>'Fig9'!I$2</f>
        <v>0</v>
      </c>
      <c r="H19" s="8" t="str">
        <f>IF(G19&lt;&gt;0,SUM(G$12:G19)/COUNT(G$12:G19)," ")</f>
        <v xml:space="preserve"> </v>
      </c>
      <c r="I19" s="12"/>
      <c r="J19" s="13"/>
    </row>
    <row r="20" spans="1:10" x14ac:dyDescent="0.25">
      <c r="A20" s="12"/>
      <c r="B20" s="18">
        <v>10</v>
      </c>
      <c r="C20" s="19">
        <f>'Fig10'!E$2</f>
        <v>0</v>
      </c>
      <c r="D20" s="19">
        <f>'Fig10'!F$2</f>
        <v>0</v>
      </c>
      <c r="E20" s="19">
        <f>'Fig10'!G$2</f>
        <v>0</v>
      </c>
      <c r="F20" s="19">
        <f>'Fig10'!H$2</f>
        <v>0</v>
      </c>
      <c r="G20" s="20">
        <f>'Fig10'!I$2</f>
        <v>0</v>
      </c>
      <c r="H20" s="8" t="str">
        <f>IF(G20&lt;&gt;0,SUM(G$12:G20)/COUNT(G$12:G20)," ")</f>
        <v xml:space="preserve"> </v>
      </c>
      <c r="I20" s="12"/>
      <c r="J20" s="13"/>
    </row>
    <row r="21" spans="1:10" x14ac:dyDescent="0.25">
      <c r="A21" s="12"/>
      <c r="B21" s="18">
        <v>11</v>
      </c>
      <c r="C21" s="19">
        <f>'Fig11'!E$2</f>
        <v>0</v>
      </c>
      <c r="D21" s="19">
        <f>'Fig11'!F$2</f>
        <v>0</v>
      </c>
      <c r="E21" s="19">
        <f>'Fig11'!G$2</f>
        <v>0</v>
      </c>
      <c r="F21" s="19">
        <f>'Fig11'!H$2</f>
        <v>0</v>
      </c>
      <c r="G21" s="20">
        <f>'Fig11'!I$2</f>
        <v>0</v>
      </c>
      <c r="H21" s="8" t="str">
        <f>IF(G21&lt;&gt;0,SUM(G$12:G21)/COUNT(G$12:G21)," ")</f>
        <v xml:space="preserve"> </v>
      </c>
      <c r="I21" s="12"/>
      <c r="J21" s="13"/>
    </row>
    <row r="22" spans="1:10" x14ac:dyDescent="0.25">
      <c r="A22" s="12"/>
      <c r="B22" s="18">
        <v>12</v>
      </c>
      <c r="C22" s="19">
        <f>'Fig12'!E$2</f>
        <v>0</v>
      </c>
      <c r="D22" s="19">
        <f>'Fig12'!F$2</f>
        <v>0</v>
      </c>
      <c r="E22" s="19">
        <f>'Fig12'!G$2</f>
        <v>0</v>
      </c>
      <c r="F22" s="19">
        <f>'Fig12'!H$2</f>
        <v>0</v>
      </c>
      <c r="G22" s="20">
        <f>'Fig12'!I$2</f>
        <v>0</v>
      </c>
      <c r="H22" s="8" t="str">
        <f>IF(G22&lt;&gt;0,SUM(G$12:G22)/COUNT(G$12:G22)," ")</f>
        <v xml:space="preserve"> </v>
      </c>
      <c r="I22" s="12"/>
      <c r="J22" s="13"/>
    </row>
    <row r="23" spans="1:10" x14ac:dyDescent="0.25">
      <c r="A23" s="12"/>
      <c r="B23" s="18">
        <v>13</v>
      </c>
      <c r="C23" s="19">
        <f>'Fig13'!E$2</f>
        <v>0</v>
      </c>
      <c r="D23" s="19">
        <f>'Fig13'!F$2</f>
        <v>0</v>
      </c>
      <c r="E23" s="19">
        <f>'Fig13'!G$2</f>
        <v>0</v>
      </c>
      <c r="F23" s="19">
        <f>'Fig13'!H$2</f>
        <v>0</v>
      </c>
      <c r="G23" s="20">
        <f>'Fig13'!I$2</f>
        <v>0</v>
      </c>
      <c r="H23" s="8" t="str">
        <f>IF(G23&lt;&gt;0,SUM(G$12:G23)/COUNT(G$12:G23)," ")</f>
        <v xml:space="preserve"> </v>
      </c>
      <c r="I23" s="12"/>
      <c r="J23" s="13"/>
    </row>
    <row r="24" spans="1:10" x14ac:dyDescent="0.25">
      <c r="A24" s="12"/>
      <c r="B24" s="18">
        <v>14</v>
      </c>
      <c r="C24" s="19">
        <f>'Fig14'!E$2</f>
        <v>0</v>
      </c>
      <c r="D24" s="19">
        <f>'Fig14'!F$2</f>
        <v>0</v>
      </c>
      <c r="E24" s="19">
        <f>'Fig14'!G$2</f>
        <v>0</v>
      </c>
      <c r="F24" s="19">
        <f>'Fig14'!H$2</f>
        <v>0</v>
      </c>
      <c r="G24" s="20">
        <f>'Fig14'!I$2</f>
        <v>0</v>
      </c>
      <c r="H24" s="8" t="str">
        <f>IF(G24&lt;&gt;0,SUM(G$12:G24)/COUNT(G$12:G24)," ")</f>
        <v xml:space="preserve"> </v>
      </c>
      <c r="I24" s="12"/>
      <c r="J24" s="13"/>
    </row>
    <row r="25" spans="1:10" x14ac:dyDescent="0.25">
      <c r="A25" s="12"/>
      <c r="B25" s="18">
        <v>15</v>
      </c>
      <c r="C25" s="19">
        <f>'Fig15'!E$2</f>
        <v>0</v>
      </c>
      <c r="D25" s="19">
        <f>'Fig15'!F$2</f>
        <v>0</v>
      </c>
      <c r="E25" s="19">
        <f>'Fig15'!G$2</f>
        <v>0</v>
      </c>
      <c r="F25" s="19">
        <f>'Fig15'!H$2</f>
        <v>0</v>
      </c>
      <c r="G25" s="20">
        <f>'Fig15'!I$2</f>
        <v>0</v>
      </c>
      <c r="H25" s="8" t="str">
        <f>IF(G25&lt;&gt;0,SUM(G$12:G25)/COUNT(G$12:G25)," ")</f>
        <v xml:space="preserve"> </v>
      </c>
      <c r="I25" s="12"/>
      <c r="J25" s="13"/>
    </row>
    <row r="26" spans="1:10" x14ac:dyDescent="0.25">
      <c r="A26" s="12"/>
      <c r="B26" s="18">
        <v>16</v>
      </c>
      <c r="C26" s="19">
        <f>'Fig16'!E$2</f>
        <v>0</v>
      </c>
      <c r="D26" s="19">
        <f>'Fig16'!F$2</f>
        <v>0</v>
      </c>
      <c r="E26" s="19">
        <f>'Fig16'!G$2</f>
        <v>0</v>
      </c>
      <c r="F26" s="19">
        <f>'Fig16'!H$2</f>
        <v>0</v>
      </c>
      <c r="G26" s="20">
        <f>'Fig16'!I$2</f>
        <v>0</v>
      </c>
      <c r="H26" s="8" t="str">
        <f>IF(G26&lt;&gt;0,SUM(G$12:G26)/COUNT(G$12:G26)," ")</f>
        <v xml:space="preserve"> </v>
      </c>
      <c r="I26" s="12"/>
      <c r="J26" s="13"/>
    </row>
    <row r="27" spans="1:10" x14ac:dyDescent="0.25">
      <c r="A27" s="12"/>
      <c r="B27" s="18">
        <v>17</v>
      </c>
      <c r="C27" s="19">
        <f>'Fig17'!E$2</f>
        <v>0</v>
      </c>
      <c r="D27" s="19">
        <f>'Fig17'!F$2</f>
        <v>0</v>
      </c>
      <c r="E27" s="19">
        <f>'Fig17'!G$2</f>
        <v>0</v>
      </c>
      <c r="F27" s="19">
        <f>'Fig17'!H$2</f>
        <v>0</v>
      </c>
      <c r="G27" s="20">
        <f>'Fig17'!I$2</f>
        <v>0</v>
      </c>
      <c r="H27" s="8" t="str">
        <f>IF(G27&lt;&gt;0,SUM(G$12:G27)/COUNT(G$12:G27)," ")</f>
        <v xml:space="preserve"> </v>
      </c>
      <c r="I27" s="12"/>
      <c r="J27" s="13"/>
    </row>
    <row r="28" spans="1:10" x14ac:dyDescent="0.25">
      <c r="A28" s="12"/>
      <c r="B28" s="18">
        <v>18</v>
      </c>
      <c r="C28" s="19">
        <f>'Fig18'!E$2</f>
        <v>0</v>
      </c>
      <c r="D28" s="19">
        <f>'Fig18'!F$2</f>
        <v>0</v>
      </c>
      <c r="E28" s="19">
        <f>'Fig18'!G$2</f>
        <v>0</v>
      </c>
      <c r="F28" s="19">
        <f>'Fig18'!H$2</f>
        <v>0</v>
      </c>
      <c r="G28" s="20">
        <f>'Fig18'!I$2</f>
        <v>0</v>
      </c>
      <c r="H28" s="8" t="str">
        <f>IF(G28&lt;&gt;0,SUM(G$12:G28)/COUNT(G$12:G28)," ")</f>
        <v xml:space="preserve"> </v>
      </c>
      <c r="I28" s="12"/>
      <c r="J28" s="13"/>
    </row>
    <row r="29" spans="1:10" x14ac:dyDescent="0.25">
      <c r="A29" s="12"/>
      <c r="B29" s="18">
        <v>19</v>
      </c>
      <c r="C29" s="19">
        <f>'Fig19'!E$2</f>
        <v>0</v>
      </c>
      <c r="D29" s="19">
        <f>'Fig19'!F$2</f>
        <v>0</v>
      </c>
      <c r="E29" s="19">
        <f>'Fig19'!G$2</f>
        <v>0</v>
      </c>
      <c r="F29" s="19">
        <f>'Fig19'!H$2</f>
        <v>0</v>
      </c>
      <c r="G29" s="20">
        <f>'Fig19'!I$2</f>
        <v>0</v>
      </c>
      <c r="H29" s="8" t="str">
        <f>IF(G29&lt;&gt;0,SUM(G$12:G29)/COUNT(G$12:G29)," ")</f>
        <v xml:space="preserve"> </v>
      </c>
      <c r="I29" s="12"/>
      <c r="J29" s="13"/>
    </row>
    <row r="30" spans="1:10" x14ac:dyDescent="0.25">
      <c r="A30" s="12"/>
      <c r="B30" s="18">
        <v>20</v>
      </c>
      <c r="C30" s="19">
        <f>'Fig20'!E$2</f>
        <v>0</v>
      </c>
      <c r="D30" s="19">
        <f>'Fig20'!F$2</f>
        <v>0</v>
      </c>
      <c r="E30" s="19">
        <f>'Fig20'!G$2</f>
        <v>0</v>
      </c>
      <c r="F30" s="19">
        <f>'Fig20'!H$2</f>
        <v>0</v>
      </c>
      <c r="G30" s="20">
        <f>'Fig20'!I$2</f>
        <v>0</v>
      </c>
      <c r="H30" s="8" t="str">
        <f>IF(G30&lt;&gt;0,SUM(G$12:G30)/COUNT(G$12:G30)," ")</f>
        <v xml:space="preserve"> </v>
      </c>
      <c r="I30" s="12"/>
      <c r="J30" s="13"/>
    </row>
    <row r="31" spans="1:10" x14ac:dyDescent="0.25">
      <c r="A31" s="12"/>
      <c r="B31" s="18">
        <v>21</v>
      </c>
      <c r="C31" s="19">
        <f>'Fig21'!E$2</f>
        <v>0</v>
      </c>
      <c r="D31" s="19">
        <f>'Fig21'!F$2</f>
        <v>0</v>
      </c>
      <c r="E31" s="19">
        <f>'Fig21'!G$2</f>
        <v>0</v>
      </c>
      <c r="F31" s="19">
        <f>'Fig21'!H$2</f>
        <v>0</v>
      </c>
      <c r="G31" s="20">
        <f>'Fig21'!I$2</f>
        <v>0</v>
      </c>
      <c r="H31" s="8" t="str">
        <f>IF(G31&lt;&gt;0,SUM(G$12:G31)/COUNT(G$12:G31)," ")</f>
        <v xml:space="preserve"> </v>
      </c>
      <c r="I31" s="12"/>
      <c r="J31" s="13"/>
    </row>
    <row r="32" spans="1:10" x14ac:dyDescent="0.25">
      <c r="A32" s="12"/>
      <c r="B32" s="18">
        <v>22</v>
      </c>
      <c r="C32" s="19">
        <f>'Fig22'!E$2</f>
        <v>0</v>
      </c>
      <c r="D32" s="19">
        <f>'Fig22'!F$2</f>
        <v>0</v>
      </c>
      <c r="E32" s="19">
        <f>'Fig22'!G$2</f>
        <v>0</v>
      </c>
      <c r="F32" s="19">
        <f>'Fig22'!H$2</f>
        <v>0</v>
      </c>
      <c r="G32" s="20">
        <f>'Fig22'!I$2</f>
        <v>0</v>
      </c>
      <c r="H32" s="8" t="str">
        <f>IF(G32&lt;&gt;0,SUM(G$12:G32)/COUNT(G$12:G32)," ")</f>
        <v xml:space="preserve"> </v>
      </c>
      <c r="I32" s="12"/>
      <c r="J32" s="13"/>
    </row>
    <row r="33" spans="1:10" x14ac:dyDescent="0.25">
      <c r="A33" s="12"/>
      <c r="B33" s="18">
        <v>23</v>
      </c>
      <c r="C33" s="19">
        <f>'Fig23'!E$2</f>
        <v>0</v>
      </c>
      <c r="D33" s="19">
        <f>'Fig23'!F$2</f>
        <v>0</v>
      </c>
      <c r="E33" s="19">
        <f>'Fig23'!G$2</f>
        <v>0</v>
      </c>
      <c r="F33" s="19">
        <f>'Fig23'!H$2</f>
        <v>0</v>
      </c>
      <c r="G33" s="20">
        <f>'Fig23'!I$2</f>
        <v>0</v>
      </c>
      <c r="H33" s="8" t="str">
        <f>IF(G33&lt;&gt;0,SUM(G$12:G33)/COUNT(G$12:G33)," ")</f>
        <v xml:space="preserve"> </v>
      </c>
      <c r="I33" s="12"/>
      <c r="J33" s="13"/>
    </row>
    <row r="34" spans="1:10" ht="15.75" thickBot="1" x14ac:dyDescent="0.3">
      <c r="A34" s="12"/>
      <c r="B34" s="18">
        <v>24</v>
      </c>
      <c r="C34" s="19">
        <f>'Fig24'!E$2</f>
        <v>0</v>
      </c>
      <c r="D34" s="19">
        <f>'Fig24'!F$2</f>
        <v>0</v>
      </c>
      <c r="E34" s="19">
        <f>'Fig24'!G$2</f>
        <v>0</v>
      </c>
      <c r="F34" s="19">
        <f>'Fig24'!H$2</f>
        <v>0</v>
      </c>
      <c r="G34" s="20">
        <f>'Fig24'!I$2</f>
        <v>0</v>
      </c>
      <c r="H34" s="10"/>
      <c r="I34" s="12"/>
      <c r="J34" s="13"/>
    </row>
    <row r="35" spans="1:10" x14ac:dyDescent="0.25">
      <c r="A35" s="12"/>
      <c r="B35" s="21"/>
      <c r="C35" s="21"/>
      <c r="D35" s="22"/>
      <c r="E35" s="19" t="s">
        <v>59</v>
      </c>
      <c r="F35" s="102">
        <f>SUM(F11:F34)</f>
        <v>0</v>
      </c>
      <c r="G35" s="20">
        <f>SUM(G11:G34)</f>
        <v>0</v>
      </c>
      <c r="H35" s="12"/>
      <c r="I35" s="12"/>
      <c r="J35" s="13"/>
    </row>
    <row r="36" spans="1:10" x14ac:dyDescent="0.25">
      <c r="A36" s="12"/>
      <c r="B36" s="12"/>
      <c r="C36" s="12"/>
      <c r="D36" s="12"/>
      <c r="E36" s="22"/>
      <c r="F36" s="23" t="s">
        <v>40</v>
      </c>
      <c r="G36" s="20">
        <f>AVERAGE(G11:G35)</f>
        <v>0</v>
      </c>
      <c r="H36" s="12"/>
      <c r="I36" s="12"/>
      <c r="J36" s="13"/>
    </row>
    <row r="37" spans="1:10" x14ac:dyDescent="0.25">
      <c r="A37" s="11"/>
      <c r="B37" s="12"/>
      <c r="C37" s="12"/>
      <c r="D37" s="12"/>
      <c r="E37" s="12"/>
      <c r="F37" s="21"/>
      <c r="G37" s="12"/>
      <c r="H37" s="12"/>
      <c r="I37" s="12"/>
      <c r="J37" s="13"/>
    </row>
    <row r="38" spans="1:10" x14ac:dyDescent="0.25">
      <c r="A38" s="11"/>
      <c r="B38" s="12"/>
      <c r="C38" s="12"/>
      <c r="D38" s="12"/>
      <c r="E38" s="12"/>
      <c r="F38" s="12"/>
      <c r="G38" s="12"/>
      <c r="H38" s="12"/>
      <c r="I38" s="12"/>
      <c r="J38" s="13"/>
    </row>
    <row r="39" spans="1:10" x14ac:dyDescent="0.25">
      <c r="A39" s="11"/>
      <c r="B39" s="12"/>
      <c r="C39" s="12"/>
      <c r="D39" s="12"/>
      <c r="E39" s="12"/>
      <c r="F39" s="12"/>
      <c r="G39" s="12"/>
      <c r="H39" s="12"/>
      <c r="I39" s="12"/>
      <c r="J39" s="13"/>
    </row>
    <row r="40" spans="1:10" x14ac:dyDescent="0.25">
      <c r="A40" s="11"/>
      <c r="B40" s="12"/>
      <c r="C40" s="12"/>
      <c r="D40" s="12"/>
      <c r="E40" s="12"/>
      <c r="F40" s="12"/>
      <c r="G40" s="12"/>
      <c r="H40" s="12"/>
      <c r="I40" s="12"/>
      <c r="J40" s="13"/>
    </row>
    <row r="41" spans="1:10" x14ac:dyDescent="0.25">
      <c r="A41" s="11"/>
      <c r="B41" s="12"/>
      <c r="C41" s="12"/>
      <c r="D41" s="12"/>
      <c r="E41" s="12"/>
      <c r="F41" s="12"/>
      <c r="G41" s="12"/>
      <c r="H41" s="12"/>
      <c r="I41" s="12"/>
      <c r="J41" s="13"/>
    </row>
    <row r="42" spans="1:10" x14ac:dyDescent="0.25">
      <c r="A42" s="11"/>
      <c r="B42" s="12"/>
      <c r="C42" s="12"/>
      <c r="D42" s="12"/>
      <c r="E42" s="12"/>
      <c r="F42" s="12"/>
      <c r="G42" s="12"/>
      <c r="H42" s="12"/>
      <c r="I42" s="12"/>
      <c r="J42" s="13"/>
    </row>
    <row r="43" spans="1:10" x14ac:dyDescent="0.25">
      <c r="A43" s="11"/>
      <c r="B43" s="12"/>
      <c r="C43" s="12"/>
      <c r="D43" s="12"/>
      <c r="E43" s="12"/>
      <c r="F43" s="12"/>
      <c r="G43" s="12"/>
      <c r="H43" s="12"/>
      <c r="I43" s="12"/>
      <c r="J43" s="13"/>
    </row>
    <row r="44" spans="1:10" x14ac:dyDescent="0.25">
      <c r="A44" s="11"/>
      <c r="B44" s="12"/>
      <c r="C44" s="12"/>
      <c r="D44" s="12"/>
      <c r="E44" s="12"/>
      <c r="F44" s="12"/>
      <c r="G44" s="12"/>
      <c r="H44" s="12"/>
      <c r="I44" s="12"/>
      <c r="J44" s="13"/>
    </row>
    <row r="45" spans="1:10" x14ac:dyDescent="0.25">
      <c r="A45" s="11"/>
      <c r="B45" s="12"/>
      <c r="C45" s="12"/>
      <c r="D45" s="12"/>
      <c r="E45" s="12"/>
      <c r="F45" s="12"/>
      <c r="G45" s="12"/>
      <c r="H45" s="12"/>
      <c r="I45" s="12"/>
      <c r="J45" s="13"/>
    </row>
    <row r="46" spans="1:10" ht="15.75" thickBot="1" x14ac:dyDescent="0.3">
      <c r="A46" s="11"/>
      <c r="B46" s="24" t="s">
        <v>8</v>
      </c>
      <c r="C46" s="12"/>
      <c r="D46" s="12"/>
      <c r="E46" s="12"/>
      <c r="F46" s="12" t="s">
        <v>12</v>
      </c>
      <c r="G46" s="12"/>
      <c r="H46" s="12"/>
      <c r="I46" s="12"/>
      <c r="J46" s="13"/>
    </row>
    <row r="47" spans="1:10" ht="15.75" thickBot="1" x14ac:dyDescent="0.3">
      <c r="A47" s="11"/>
      <c r="B47" s="171" t="str">
        <f>IF(ISBLANK(Résultats!C4),"",Résultats!C4)</f>
        <v/>
      </c>
      <c r="C47" s="172"/>
      <c r="D47" s="173"/>
      <c r="E47" s="12"/>
      <c r="F47" s="162"/>
      <c r="G47" s="163"/>
      <c r="H47" s="164"/>
      <c r="I47" s="12"/>
      <c r="J47" s="13"/>
    </row>
    <row r="48" spans="1:10" x14ac:dyDescent="0.25">
      <c r="A48" s="11"/>
      <c r="B48" s="12"/>
      <c r="C48" s="12"/>
      <c r="D48" s="12"/>
      <c r="E48" s="12"/>
      <c r="F48" s="165"/>
      <c r="G48" s="166"/>
      <c r="H48" s="167"/>
      <c r="I48" s="12"/>
      <c r="J48" s="13"/>
    </row>
    <row r="49" spans="1:10" x14ac:dyDescent="0.25">
      <c r="A49" s="11"/>
      <c r="B49" s="12"/>
      <c r="C49" s="12"/>
      <c r="D49" s="12"/>
      <c r="E49" s="12"/>
      <c r="F49" s="165"/>
      <c r="G49" s="166"/>
      <c r="H49" s="167"/>
      <c r="I49" s="12"/>
      <c r="J49" s="13"/>
    </row>
    <row r="50" spans="1:10" x14ac:dyDescent="0.25">
      <c r="A50" s="11"/>
      <c r="B50" s="12"/>
      <c r="C50" s="12"/>
      <c r="D50" s="12"/>
      <c r="E50" s="12"/>
      <c r="F50" s="165"/>
      <c r="G50" s="166"/>
      <c r="H50" s="167"/>
      <c r="I50" s="12"/>
      <c r="J50" s="13"/>
    </row>
    <row r="51" spans="1:10" ht="15.75" thickBot="1" x14ac:dyDescent="0.3">
      <c r="A51" s="11"/>
      <c r="B51" s="12"/>
      <c r="C51" s="12"/>
      <c r="D51" s="12"/>
      <c r="E51" s="12"/>
      <c r="F51" s="168"/>
      <c r="G51" s="169"/>
      <c r="H51" s="170"/>
      <c r="I51" s="12"/>
      <c r="J51" s="13"/>
    </row>
    <row r="52" spans="1:10" ht="15.75" thickBot="1" x14ac:dyDescent="0.3">
      <c r="A52" s="107" t="s">
        <v>61</v>
      </c>
      <c r="B52" s="24"/>
      <c r="C52" s="24"/>
      <c r="D52" s="24"/>
      <c r="E52" s="24"/>
      <c r="F52" s="24"/>
      <c r="G52" s="24"/>
      <c r="H52" s="24"/>
      <c r="I52" s="24"/>
      <c r="J52" s="25"/>
    </row>
  </sheetData>
  <sheetProtection algorithmName="SHA-512" hashValue="rhqOAyO1ATiqQeFhYKUfV37eifsk3cviw4ko5BQEPL0aGAwXn7ZNlzW6BKcWUu0Yvndb0pw0aLiTA85tJZRRcw==" saltValue="al1KB3zKvXGX/itzDWLvYw==" spinCount="100000" sheet="1" objects="1" scenarios="1"/>
  <mergeCells count="10">
    <mergeCell ref="F47:H51"/>
    <mergeCell ref="B47:D47"/>
    <mergeCell ref="A1:J1"/>
    <mergeCell ref="I2:J2"/>
    <mergeCell ref="I3:J3"/>
    <mergeCell ref="I4:J4"/>
    <mergeCell ref="B2:F2"/>
    <mergeCell ref="C3:F3"/>
    <mergeCell ref="C4:F4"/>
    <mergeCell ref="G3:H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9">
    <tabColor rgb="FFFFFF0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0</v>
      </c>
      <c r="B1" s="183"/>
      <c r="C1" s="183"/>
      <c r="D1" s="183"/>
      <c r="E1" s="183"/>
      <c r="F1" s="183"/>
      <c r="G1" s="183"/>
      <c r="H1" s="183"/>
      <c r="I1" s="183"/>
      <c r="J1" s="184"/>
    </row>
    <row r="2" spans="1:10" ht="15.75" thickBot="1" x14ac:dyDescent="0.3">
      <c r="A2" s="26" t="s">
        <v>5</v>
      </c>
      <c r="B2" s="177" t="str">
        <f>IF(ISBLANK(Résultats!A9),"",Résultats!A9)</f>
        <v/>
      </c>
      <c r="C2" s="179"/>
      <c r="D2" s="179"/>
      <c r="E2" s="179"/>
      <c r="F2" s="178"/>
      <c r="G2" s="27" t="s">
        <v>6</v>
      </c>
      <c r="H2" s="27"/>
      <c r="I2" s="177" t="str">
        <f>IF(ISBLANK(Résultats!D9),"",Résultats!D9)</f>
        <v/>
      </c>
      <c r="J2" s="178"/>
    </row>
    <row r="3" spans="1:10" ht="15.75" thickBot="1" x14ac:dyDescent="0.3">
      <c r="A3" s="26" t="s">
        <v>7</v>
      </c>
      <c r="B3" s="27"/>
      <c r="C3" s="177" t="str">
        <f>IF(ISBLANK(Résultats!G9),"",Résultats!G9)</f>
        <v/>
      </c>
      <c r="D3" s="179"/>
      <c r="E3" s="179"/>
      <c r="F3" s="178"/>
      <c r="G3" s="185" t="s">
        <v>58</v>
      </c>
      <c r="H3" s="186"/>
      <c r="I3" s="177" t="str">
        <f>IF(ISBLANK(Résultats!F9),"","moins de 21ans")</f>
        <v/>
      </c>
      <c r="J3" s="178"/>
    </row>
    <row r="4" spans="1:10" ht="15.75" thickBot="1" x14ac:dyDescent="0.3">
      <c r="A4" s="26" t="s">
        <v>9</v>
      </c>
      <c r="B4" s="27"/>
      <c r="C4" s="177" t="str">
        <f>IF(ISBLANK(Résultats!C2),"",Résultats!C2)</f>
        <v xml:space="preserve"> </v>
      </c>
      <c r="D4" s="179"/>
      <c r="E4" s="179"/>
      <c r="F4" s="178"/>
      <c r="G4" s="27" t="s">
        <v>39</v>
      </c>
      <c r="H4" s="27"/>
      <c r="I4" s="177" t="str">
        <f>IF(ISBLANK(Résultats!J2),"",Résultats!J2)</f>
        <v/>
      </c>
      <c r="J4" s="178"/>
    </row>
    <row r="5" spans="1:10" x14ac:dyDescent="0.25">
      <c r="A5" s="26" t="s">
        <v>1</v>
      </c>
      <c r="B5" s="27"/>
      <c r="C5" s="27"/>
      <c r="D5" s="27"/>
      <c r="E5" s="27"/>
      <c r="F5" s="27"/>
      <c r="G5" s="27"/>
      <c r="H5" s="27"/>
      <c r="I5" s="83"/>
      <c r="J5" s="28"/>
    </row>
    <row r="6" spans="1:10" x14ac:dyDescent="0.25">
      <c r="A6" s="26" t="s">
        <v>2</v>
      </c>
      <c r="B6" s="27"/>
      <c r="C6" s="27"/>
      <c r="D6" s="27"/>
      <c r="E6" s="27"/>
      <c r="F6" s="27"/>
      <c r="G6" s="27"/>
      <c r="H6" s="27"/>
      <c r="I6" s="27"/>
      <c r="J6" s="28"/>
    </row>
    <row r="7" spans="1:10" x14ac:dyDescent="0.25">
      <c r="A7" s="26" t="s">
        <v>3</v>
      </c>
      <c r="B7" s="27"/>
      <c r="C7" s="27"/>
      <c r="D7" s="27"/>
      <c r="E7" s="27"/>
      <c r="F7" s="27"/>
      <c r="G7" s="27"/>
      <c r="H7" s="27"/>
      <c r="I7" s="27"/>
      <c r="J7" s="28"/>
    </row>
    <row r="8" spans="1:10" x14ac:dyDescent="0.25">
      <c r="A8" s="26" t="s">
        <v>4</v>
      </c>
      <c r="B8" s="27"/>
      <c r="C8" s="27"/>
      <c r="D8" s="27"/>
      <c r="E8" s="27"/>
      <c r="F8" s="27"/>
      <c r="G8" s="27"/>
      <c r="H8" s="27"/>
      <c r="I8" s="27"/>
      <c r="J8" s="28"/>
    </row>
    <row r="9" spans="1:10" ht="15.75" thickBot="1" x14ac:dyDescent="0.3">
      <c r="A9" s="26"/>
      <c r="B9" s="27"/>
      <c r="C9" s="27"/>
      <c r="D9" s="27"/>
      <c r="E9" s="27"/>
      <c r="F9" s="27"/>
      <c r="G9" s="27"/>
      <c r="H9" s="27"/>
      <c r="I9" s="27"/>
      <c r="J9" s="28"/>
    </row>
    <row r="10" spans="1:10" ht="75" x14ac:dyDescent="0.25">
      <c r="A10" s="27"/>
      <c r="B10" s="29" t="s">
        <v>10</v>
      </c>
      <c r="C10" s="30" t="s">
        <v>43</v>
      </c>
      <c r="D10" s="30" t="s">
        <v>45</v>
      </c>
      <c r="E10" s="30" t="s">
        <v>47</v>
      </c>
      <c r="F10" s="31" t="s">
        <v>11</v>
      </c>
      <c r="G10" s="32" t="s">
        <v>15</v>
      </c>
      <c r="H10" s="33" t="s">
        <v>41</v>
      </c>
      <c r="I10" s="27"/>
      <c r="J10" s="28"/>
    </row>
    <row r="11" spans="1:10" x14ac:dyDescent="0.25">
      <c r="A11" s="27"/>
      <c r="B11" s="34">
        <v>1</v>
      </c>
      <c r="C11" s="35">
        <f>'Fig1'!E$3</f>
        <v>0</v>
      </c>
      <c r="D11" s="35">
        <f>'Fig1'!F$3</f>
        <v>0</v>
      </c>
      <c r="E11" s="35">
        <f>'Fig1'!G$3</f>
        <v>0</v>
      </c>
      <c r="F11" s="35">
        <f>'Fig1'!H$3</f>
        <v>0</v>
      </c>
      <c r="G11" s="36">
        <f>'Fig1'!I$3</f>
        <v>0</v>
      </c>
      <c r="H11" s="37" t="str">
        <f>IF( G12=0," ",G11)</f>
        <v xml:space="preserve"> </v>
      </c>
      <c r="I11" s="27"/>
      <c r="J11" s="28"/>
    </row>
    <row r="12" spans="1:10" x14ac:dyDescent="0.25">
      <c r="A12" s="27"/>
      <c r="B12" s="34">
        <v>2</v>
      </c>
      <c r="C12" s="35">
        <f>'Fig2'!E$3</f>
        <v>0</v>
      </c>
      <c r="D12" s="35">
        <f>'Fig2'!F$3</f>
        <v>0</v>
      </c>
      <c r="E12" s="35">
        <f>'Fig2'!G$3</f>
        <v>0</v>
      </c>
      <c r="F12" s="35">
        <f>'Fig2'!H$3</f>
        <v>0</v>
      </c>
      <c r="G12" s="36">
        <f>'Fig2'!I$3</f>
        <v>0</v>
      </c>
      <c r="H12" s="37" t="str">
        <f>IF(G12&lt;&gt;0,SUM(G$12:G12)/COUNT(G$12:G12)," ")</f>
        <v xml:space="preserve"> </v>
      </c>
      <c r="I12" s="27"/>
      <c r="J12" s="28"/>
    </row>
    <row r="13" spans="1:10" x14ac:dyDescent="0.25">
      <c r="A13" s="27"/>
      <c r="B13" s="34">
        <v>3</v>
      </c>
      <c r="C13" s="35">
        <f>'Fig3'!E$3</f>
        <v>0</v>
      </c>
      <c r="D13" s="35">
        <f>'Fig3'!F$3</f>
        <v>0</v>
      </c>
      <c r="E13" s="35">
        <f>'Fig3'!G$3</f>
        <v>0</v>
      </c>
      <c r="F13" s="35">
        <f>'Fig3'!H$3</f>
        <v>0</v>
      </c>
      <c r="G13" s="36">
        <f>'Fig3'!I$3</f>
        <v>0</v>
      </c>
      <c r="H13" s="37" t="str">
        <f>IF(G13&lt;&gt;0,SUM(G$12:G13)/COUNT(G$12:G13)," ")</f>
        <v xml:space="preserve"> </v>
      </c>
      <c r="I13" s="27"/>
      <c r="J13" s="28"/>
    </row>
    <row r="14" spans="1:10" x14ac:dyDescent="0.25">
      <c r="A14" s="27"/>
      <c r="B14" s="34">
        <v>4</v>
      </c>
      <c r="C14" s="35">
        <f>'Fig4'!E$3</f>
        <v>0</v>
      </c>
      <c r="D14" s="35">
        <f>'Fig4'!F$3</f>
        <v>0</v>
      </c>
      <c r="E14" s="35">
        <f>'Fig4'!G$3</f>
        <v>0</v>
      </c>
      <c r="F14" s="35">
        <f>'Fig4'!H$3</f>
        <v>0</v>
      </c>
      <c r="G14" s="36">
        <f>'Fig4'!I$3</f>
        <v>0</v>
      </c>
      <c r="H14" s="37" t="str">
        <f>IF(G14&lt;&gt;0,SUM(G$12:G14)/COUNT(G$12:G14)," ")</f>
        <v xml:space="preserve"> </v>
      </c>
      <c r="I14" s="27"/>
      <c r="J14" s="28"/>
    </row>
    <row r="15" spans="1:10" x14ac:dyDescent="0.25">
      <c r="A15" s="27"/>
      <c r="B15" s="34">
        <v>5</v>
      </c>
      <c r="C15" s="35">
        <f>'Fig5'!E$3</f>
        <v>0</v>
      </c>
      <c r="D15" s="35">
        <f>'Fig5'!F$3</f>
        <v>0</v>
      </c>
      <c r="E15" s="35">
        <f>'Fig5'!G$3</f>
        <v>0</v>
      </c>
      <c r="F15" s="35">
        <f>'Fig5'!H$3</f>
        <v>0</v>
      </c>
      <c r="G15" s="36">
        <f>'Fig5'!I$3</f>
        <v>0</v>
      </c>
      <c r="H15" s="37" t="str">
        <f>IF(G15&lt;&gt;0,SUM(G$12:G15)/COUNT(G$12:G15)," ")</f>
        <v xml:space="preserve"> </v>
      </c>
      <c r="I15" s="27"/>
      <c r="J15" s="28"/>
    </row>
    <row r="16" spans="1:10" x14ac:dyDescent="0.25">
      <c r="A16" s="27"/>
      <c r="B16" s="34">
        <v>6</v>
      </c>
      <c r="C16" s="35">
        <f>'Fig6'!E$3</f>
        <v>0</v>
      </c>
      <c r="D16" s="35">
        <f>'Fig6'!F$3</f>
        <v>0</v>
      </c>
      <c r="E16" s="35">
        <f>'Fig6'!G$3</f>
        <v>0</v>
      </c>
      <c r="F16" s="35">
        <f>'Fig6'!H$3</f>
        <v>0</v>
      </c>
      <c r="G16" s="36">
        <f>'Fig6'!I$3</f>
        <v>0</v>
      </c>
      <c r="H16" s="37" t="str">
        <f>IF(G16&lt;&gt;0,SUM(G$12:G16)/COUNT(G$12:G16)," ")</f>
        <v xml:space="preserve"> </v>
      </c>
      <c r="I16" s="27"/>
      <c r="J16" s="28"/>
    </row>
    <row r="17" spans="1:10" x14ac:dyDescent="0.25">
      <c r="A17" s="27"/>
      <c r="B17" s="34">
        <v>7</v>
      </c>
      <c r="C17" s="35">
        <f>'Fig7'!E$3</f>
        <v>0</v>
      </c>
      <c r="D17" s="35">
        <f>'Fig7'!F$3</f>
        <v>0</v>
      </c>
      <c r="E17" s="35">
        <f>'Fig7'!G$3</f>
        <v>0</v>
      </c>
      <c r="F17" s="35">
        <f>'Fig7'!H$3</f>
        <v>0</v>
      </c>
      <c r="G17" s="36">
        <f>'Fig7'!I$3</f>
        <v>0</v>
      </c>
      <c r="H17" s="37" t="str">
        <f>IF(G17&lt;&gt;0,SUM(G$12:G17)/COUNT(G$12:G17)," ")</f>
        <v xml:space="preserve"> </v>
      </c>
      <c r="I17" s="27"/>
      <c r="J17" s="28"/>
    </row>
    <row r="18" spans="1:10" x14ac:dyDescent="0.25">
      <c r="A18" s="27"/>
      <c r="B18" s="34">
        <v>8</v>
      </c>
      <c r="C18" s="35">
        <f>'Fig8'!E$3</f>
        <v>0</v>
      </c>
      <c r="D18" s="35">
        <f>'Fig8'!F$3</f>
        <v>0</v>
      </c>
      <c r="E18" s="35">
        <f>'Fig8'!G$3</f>
        <v>0</v>
      </c>
      <c r="F18" s="35">
        <f>'Fig8'!H$3</f>
        <v>0</v>
      </c>
      <c r="G18" s="36">
        <f>'Fig8'!I$3</f>
        <v>0</v>
      </c>
      <c r="H18" s="37" t="str">
        <f>IF(G18&lt;&gt;0,SUM(G$12:G18)/COUNT(G$12:G18)," ")</f>
        <v xml:space="preserve"> </v>
      </c>
      <c r="I18" s="27"/>
      <c r="J18" s="28"/>
    </row>
    <row r="19" spans="1:10" x14ac:dyDescent="0.25">
      <c r="A19" s="27"/>
      <c r="B19" s="34">
        <v>9</v>
      </c>
      <c r="C19" s="35">
        <f>'Fig9'!E$3</f>
        <v>0</v>
      </c>
      <c r="D19" s="35">
        <f>'Fig9'!F$3</f>
        <v>0</v>
      </c>
      <c r="E19" s="35">
        <f>'Fig9'!G$3</f>
        <v>0</v>
      </c>
      <c r="F19" s="35">
        <f>'Fig9'!H$3</f>
        <v>0</v>
      </c>
      <c r="G19" s="36">
        <f>'Fig9'!I$3</f>
        <v>0</v>
      </c>
      <c r="H19" s="37" t="str">
        <f>IF(G19&lt;&gt;0,SUM(G$12:G19)/COUNT(G$12:G19)," ")</f>
        <v xml:space="preserve"> </v>
      </c>
      <c r="I19" s="27"/>
      <c r="J19" s="28"/>
    </row>
    <row r="20" spans="1:10" x14ac:dyDescent="0.25">
      <c r="A20" s="27"/>
      <c r="B20" s="34">
        <v>10</v>
      </c>
      <c r="C20" s="35">
        <f>'Fig10'!E$3</f>
        <v>0</v>
      </c>
      <c r="D20" s="35">
        <f>'Fig10'!F$3</f>
        <v>0</v>
      </c>
      <c r="E20" s="35">
        <f>'Fig10'!G$3</f>
        <v>0</v>
      </c>
      <c r="F20" s="35">
        <f>'Fig10'!H$3</f>
        <v>0</v>
      </c>
      <c r="G20" s="36">
        <f>'Fig10'!I$3</f>
        <v>0</v>
      </c>
      <c r="H20" s="37" t="str">
        <f>IF(G20&lt;&gt;0,SUM(G$12:G20)/COUNT(G$12:G20)," ")</f>
        <v xml:space="preserve"> </v>
      </c>
      <c r="I20" s="27"/>
      <c r="J20" s="28"/>
    </row>
    <row r="21" spans="1:10" x14ac:dyDescent="0.25">
      <c r="A21" s="27"/>
      <c r="B21" s="34">
        <v>11</v>
      </c>
      <c r="C21" s="35">
        <f>'Fig11'!E$3</f>
        <v>0</v>
      </c>
      <c r="D21" s="35">
        <f>'Fig11'!F$3</f>
        <v>0</v>
      </c>
      <c r="E21" s="35">
        <f>'Fig11'!G$3</f>
        <v>0</v>
      </c>
      <c r="F21" s="35">
        <f>'Fig11'!H$3</f>
        <v>0</v>
      </c>
      <c r="G21" s="36">
        <f>'Fig11'!I$3</f>
        <v>0</v>
      </c>
      <c r="H21" s="37" t="str">
        <f>IF(G21&lt;&gt;0,SUM(G$12:G21)/COUNT(G$12:G21)," ")</f>
        <v xml:space="preserve"> </v>
      </c>
      <c r="I21" s="27"/>
      <c r="J21" s="28"/>
    </row>
    <row r="22" spans="1:10" x14ac:dyDescent="0.25">
      <c r="A22" s="27"/>
      <c r="B22" s="34">
        <v>12</v>
      </c>
      <c r="C22" s="35">
        <f>'Fig12'!E$3</f>
        <v>0</v>
      </c>
      <c r="D22" s="35">
        <f>'Fig12'!F$3</f>
        <v>0</v>
      </c>
      <c r="E22" s="35">
        <f>'Fig12'!G$3</f>
        <v>0</v>
      </c>
      <c r="F22" s="35">
        <f>'Fig12'!H$3</f>
        <v>0</v>
      </c>
      <c r="G22" s="36">
        <f>'Fig12'!I$3</f>
        <v>0</v>
      </c>
      <c r="H22" s="37" t="str">
        <f>IF(G22&lt;&gt;0,SUM(G$12:G22)/COUNT(G$12:G22)," ")</f>
        <v xml:space="preserve"> </v>
      </c>
      <c r="I22" s="27"/>
      <c r="J22" s="28"/>
    </row>
    <row r="23" spans="1:10" x14ac:dyDescent="0.25">
      <c r="A23" s="27"/>
      <c r="B23" s="34">
        <v>13</v>
      </c>
      <c r="C23" s="35">
        <f>'Fig13'!E$3</f>
        <v>0</v>
      </c>
      <c r="D23" s="35">
        <f>'Fig13'!F$3</f>
        <v>0</v>
      </c>
      <c r="E23" s="35">
        <f>'Fig13'!G$3</f>
        <v>0</v>
      </c>
      <c r="F23" s="35">
        <f>'Fig13'!H$3</f>
        <v>0</v>
      </c>
      <c r="G23" s="36">
        <f>'Fig13'!I$3</f>
        <v>0</v>
      </c>
      <c r="H23" s="37" t="str">
        <f>IF(G23&lt;&gt;0,SUM(G$12:G23)/COUNT(G$12:G23)," ")</f>
        <v xml:space="preserve"> </v>
      </c>
      <c r="I23" s="27"/>
      <c r="J23" s="28"/>
    </row>
    <row r="24" spans="1:10" x14ac:dyDescent="0.25">
      <c r="A24" s="27"/>
      <c r="B24" s="34">
        <v>14</v>
      </c>
      <c r="C24" s="35">
        <f>'Fig14'!E$3</f>
        <v>0</v>
      </c>
      <c r="D24" s="35">
        <f>'Fig14'!F$3</f>
        <v>0</v>
      </c>
      <c r="E24" s="35">
        <f>'Fig14'!G$3</f>
        <v>0</v>
      </c>
      <c r="F24" s="35">
        <f>'Fig14'!H$3</f>
        <v>0</v>
      </c>
      <c r="G24" s="36">
        <f>'Fig14'!I$3</f>
        <v>0</v>
      </c>
      <c r="H24" s="37" t="str">
        <f>IF(G24&lt;&gt;0,SUM(G$12:G24)/COUNT(G$12:G24)," ")</f>
        <v xml:space="preserve"> </v>
      </c>
      <c r="I24" s="27"/>
      <c r="J24" s="28"/>
    </row>
    <row r="25" spans="1:10" x14ac:dyDescent="0.25">
      <c r="A25" s="27"/>
      <c r="B25" s="34">
        <v>15</v>
      </c>
      <c r="C25" s="35">
        <f>'Fig15'!E$3</f>
        <v>0</v>
      </c>
      <c r="D25" s="35">
        <f>'Fig15'!F$3</f>
        <v>0</v>
      </c>
      <c r="E25" s="35">
        <f>'Fig15'!G$3</f>
        <v>0</v>
      </c>
      <c r="F25" s="35">
        <f>'Fig15'!H$3</f>
        <v>0</v>
      </c>
      <c r="G25" s="36">
        <f>'Fig15'!I$3</f>
        <v>0</v>
      </c>
      <c r="H25" s="37" t="str">
        <f>IF(G25&lt;&gt;0,SUM(G$12:G25)/COUNT(G$12:G25)," ")</f>
        <v xml:space="preserve"> </v>
      </c>
      <c r="I25" s="27"/>
      <c r="J25" s="28"/>
    </row>
    <row r="26" spans="1:10" x14ac:dyDescent="0.25">
      <c r="A26" s="27"/>
      <c r="B26" s="34">
        <v>16</v>
      </c>
      <c r="C26" s="35">
        <f>'Fig16'!E$3</f>
        <v>0</v>
      </c>
      <c r="D26" s="35">
        <f>'Fig16'!F$3</f>
        <v>0</v>
      </c>
      <c r="E26" s="35">
        <f>'Fig16'!G$3</f>
        <v>0</v>
      </c>
      <c r="F26" s="35">
        <f>'Fig16'!H$3</f>
        <v>0</v>
      </c>
      <c r="G26" s="36">
        <f>'Fig16'!I$3</f>
        <v>0</v>
      </c>
      <c r="H26" s="37" t="str">
        <f>IF(G26&lt;&gt;0,SUM(G$12:G26)/COUNT(G$12:G26)," ")</f>
        <v xml:space="preserve"> </v>
      </c>
      <c r="I26" s="27"/>
      <c r="J26" s="28"/>
    </row>
    <row r="27" spans="1:10" x14ac:dyDescent="0.25">
      <c r="A27" s="27"/>
      <c r="B27" s="34">
        <v>17</v>
      </c>
      <c r="C27" s="35">
        <f>'Fig17'!E$3</f>
        <v>0</v>
      </c>
      <c r="D27" s="35">
        <f>'Fig17'!F$3</f>
        <v>0</v>
      </c>
      <c r="E27" s="35">
        <f>'Fig17'!G$3</f>
        <v>0</v>
      </c>
      <c r="F27" s="35">
        <f>'Fig17'!H$3</f>
        <v>0</v>
      </c>
      <c r="G27" s="36">
        <f>'Fig17'!I$3</f>
        <v>0</v>
      </c>
      <c r="H27" s="37" t="str">
        <f>IF(G27&lt;&gt;0,SUM(G$12:G27)/COUNT(G$12:G27)," ")</f>
        <v xml:space="preserve"> </v>
      </c>
      <c r="I27" s="27"/>
      <c r="J27" s="28"/>
    </row>
    <row r="28" spans="1:10" x14ac:dyDescent="0.25">
      <c r="A28" s="27"/>
      <c r="B28" s="34">
        <v>18</v>
      </c>
      <c r="C28" s="35">
        <f>'Fig18'!E$3</f>
        <v>0</v>
      </c>
      <c r="D28" s="35">
        <f>'Fig18'!F$3</f>
        <v>0</v>
      </c>
      <c r="E28" s="35">
        <f>'Fig18'!G$3</f>
        <v>0</v>
      </c>
      <c r="F28" s="35">
        <f>'Fig18'!H$3</f>
        <v>0</v>
      </c>
      <c r="G28" s="36">
        <f>'Fig18'!I$3</f>
        <v>0</v>
      </c>
      <c r="H28" s="37" t="str">
        <f>IF(G28&lt;&gt;0,SUM(G$12:G28)/COUNT(G$12:G28)," ")</f>
        <v xml:space="preserve"> </v>
      </c>
      <c r="I28" s="27"/>
      <c r="J28" s="28"/>
    </row>
    <row r="29" spans="1:10" x14ac:dyDescent="0.25">
      <c r="A29" s="27"/>
      <c r="B29" s="34">
        <v>19</v>
      </c>
      <c r="C29" s="35">
        <f>'Fig19'!E$3</f>
        <v>0</v>
      </c>
      <c r="D29" s="35">
        <f>'Fig19'!F$3</f>
        <v>0</v>
      </c>
      <c r="E29" s="35">
        <f>'Fig19'!G$3</f>
        <v>0</v>
      </c>
      <c r="F29" s="35">
        <f>'Fig19'!H$3</f>
        <v>0</v>
      </c>
      <c r="G29" s="36">
        <f>'Fig19'!I$3</f>
        <v>0</v>
      </c>
      <c r="H29" s="37" t="str">
        <f>IF(G29&lt;&gt;0,SUM(G$12:G29)/COUNT(G$12:G29)," ")</f>
        <v xml:space="preserve"> </v>
      </c>
      <c r="I29" s="27"/>
      <c r="J29" s="28"/>
    </row>
    <row r="30" spans="1:10" x14ac:dyDescent="0.25">
      <c r="A30" s="27"/>
      <c r="B30" s="34">
        <v>20</v>
      </c>
      <c r="C30" s="35">
        <f>'Fig20'!E$3</f>
        <v>0</v>
      </c>
      <c r="D30" s="35">
        <f>'Fig20'!F$3</f>
        <v>0</v>
      </c>
      <c r="E30" s="35">
        <f>'Fig20'!G$3</f>
        <v>0</v>
      </c>
      <c r="F30" s="35">
        <f>'Fig20'!H$3</f>
        <v>0</v>
      </c>
      <c r="G30" s="36">
        <f>'Fig20'!I$3</f>
        <v>0</v>
      </c>
      <c r="H30" s="37" t="str">
        <f>IF(G30&lt;&gt;0,SUM(G$12:G30)/COUNT(G$12:G30)," ")</f>
        <v xml:space="preserve"> </v>
      </c>
      <c r="I30" s="27"/>
      <c r="J30" s="28"/>
    </row>
    <row r="31" spans="1:10" x14ac:dyDescent="0.25">
      <c r="A31" s="27"/>
      <c r="B31" s="34">
        <v>21</v>
      </c>
      <c r="C31" s="35">
        <f>'Fig21'!E$3</f>
        <v>0</v>
      </c>
      <c r="D31" s="35">
        <f>'Fig21'!F$3</f>
        <v>0</v>
      </c>
      <c r="E31" s="35">
        <f>'Fig21'!G$3</f>
        <v>0</v>
      </c>
      <c r="F31" s="35">
        <f>'Fig21'!H$3</f>
        <v>0</v>
      </c>
      <c r="G31" s="36">
        <f>'Fig21'!I$3</f>
        <v>0</v>
      </c>
      <c r="H31" s="37" t="str">
        <f>IF(G31&lt;&gt;0,SUM(G$12:G31)/COUNT(G$12:G31)," ")</f>
        <v xml:space="preserve"> </v>
      </c>
      <c r="I31" s="27"/>
      <c r="J31" s="28"/>
    </row>
    <row r="32" spans="1:10" x14ac:dyDescent="0.25">
      <c r="A32" s="27"/>
      <c r="B32" s="34">
        <v>22</v>
      </c>
      <c r="C32" s="35">
        <f>'Fig22'!E$3</f>
        <v>0</v>
      </c>
      <c r="D32" s="35">
        <f>'Fig22'!F$3</f>
        <v>0</v>
      </c>
      <c r="E32" s="35">
        <f>'Fig22'!G$3</f>
        <v>0</v>
      </c>
      <c r="F32" s="35">
        <f>'Fig22'!H$3</f>
        <v>0</v>
      </c>
      <c r="G32" s="36">
        <f>'Fig22'!I$3</f>
        <v>0</v>
      </c>
      <c r="H32" s="37" t="str">
        <f>IF(G32&lt;&gt;0,SUM(G$12:G32)/COUNT(G$12:G32)," ")</f>
        <v xml:space="preserve"> </v>
      </c>
      <c r="I32" s="27"/>
      <c r="J32" s="28"/>
    </row>
    <row r="33" spans="1:10" x14ac:dyDescent="0.25">
      <c r="A33" s="27"/>
      <c r="B33" s="34">
        <v>23</v>
      </c>
      <c r="C33" s="35">
        <f>'Fig23'!E$3</f>
        <v>0</v>
      </c>
      <c r="D33" s="35">
        <f>'Fig23'!F$3</f>
        <v>0</v>
      </c>
      <c r="E33" s="35">
        <f>'Fig23'!G$3</f>
        <v>0</v>
      </c>
      <c r="F33" s="35">
        <f>'Fig23'!H$3</f>
        <v>0</v>
      </c>
      <c r="G33" s="36">
        <f>'Fig23'!I$3</f>
        <v>0</v>
      </c>
      <c r="H33" s="37" t="str">
        <f>IF(G33&lt;&gt;0,SUM(G$12:G33)/COUNT(G$12:G33)," ")</f>
        <v xml:space="preserve"> </v>
      </c>
      <c r="I33" s="27"/>
      <c r="J33" s="28"/>
    </row>
    <row r="34" spans="1:10" ht="15.75" thickBot="1" x14ac:dyDescent="0.3">
      <c r="A34" s="27"/>
      <c r="B34" s="34">
        <v>24</v>
      </c>
      <c r="C34" s="35">
        <f>'Fig24'!E$3</f>
        <v>0</v>
      </c>
      <c r="D34" s="35">
        <f>'Fig24'!F$3</f>
        <v>0</v>
      </c>
      <c r="E34" s="35">
        <f>'Fig24'!G$3</f>
        <v>0</v>
      </c>
      <c r="F34" s="35">
        <f>'Fig24'!H$3</f>
        <v>0</v>
      </c>
      <c r="G34" s="36">
        <f>'Fig24'!I$3</f>
        <v>0</v>
      </c>
      <c r="H34" s="38"/>
      <c r="I34" s="27"/>
      <c r="J34" s="28"/>
    </row>
    <row r="35" spans="1:10" x14ac:dyDescent="0.25">
      <c r="A35" s="27"/>
      <c r="B35" s="39"/>
      <c r="C35" s="39"/>
      <c r="D35" s="40"/>
      <c r="E35" s="35" t="s">
        <v>59</v>
      </c>
      <c r="F35" s="105">
        <f>SUM(F11:F34)</f>
        <v>0</v>
      </c>
      <c r="G35" s="36">
        <f>SUM(G11:G34)</f>
        <v>0</v>
      </c>
      <c r="H35" s="27"/>
      <c r="I35" s="27"/>
      <c r="J35" s="28"/>
    </row>
    <row r="36" spans="1:10" x14ac:dyDescent="0.25">
      <c r="A36" s="27"/>
      <c r="B36" s="27"/>
      <c r="C36" s="27"/>
      <c r="D36" s="27"/>
      <c r="E36" s="40"/>
      <c r="F36" s="41" t="s">
        <v>40</v>
      </c>
      <c r="G36" s="36">
        <f>AVERAGE(G11:G35)</f>
        <v>0</v>
      </c>
      <c r="H36" s="27"/>
      <c r="I36" s="27"/>
      <c r="J36" s="28"/>
    </row>
    <row r="37" spans="1:10" x14ac:dyDescent="0.25">
      <c r="A37" s="27"/>
      <c r="B37" s="27"/>
      <c r="C37" s="27"/>
      <c r="D37" s="27"/>
      <c r="E37" s="27"/>
      <c r="F37" s="39"/>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42" t="s">
        <v>8</v>
      </c>
      <c r="C46" s="27"/>
      <c r="D46" s="27"/>
      <c r="E46" s="27"/>
      <c r="F46" s="27" t="s">
        <v>12</v>
      </c>
      <c r="G46" s="27"/>
      <c r="H46" s="27"/>
      <c r="I46" s="27"/>
      <c r="J46" s="28"/>
    </row>
    <row r="47" spans="1:10" ht="15.75" thickBot="1" x14ac:dyDescent="0.3">
      <c r="A47" s="26"/>
      <c r="B47" s="171" t="str">
        <f>IF(ISBLANK(Résultats!C4),"",Résultats!C4)</f>
        <v/>
      </c>
      <c r="C47" s="172"/>
      <c r="D47" s="173"/>
      <c r="E47" s="27"/>
      <c r="F47" s="162"/>
      <c r="G47" s="163"/>
      <c r="H47" s="164"/>
      <c r="I47" s="27"/>
      <c r="J47" s="28"/>
    </row>
    <row r="48" spans="1:10" x14ac:dyDescent="0.25">
      <c r="A48" s="26"/>
      <c r="B48" s="27"/>
      <c r="C48" s="27"/>
      <c r="D48" s="27"/>
      <c r="E48" s="27"/>
      <c r="F48" s="165"/>
      <c r="G48" s="166"/>
      <c r="H48" s="167"/>
      <c r="I48" s="27"/>
      <c r="J48" s="28"/>
    </row>
    <row r="49" spans="1:10" x14ac:dyDescent="0.25">
      <c r="A49" s="26"/>
      <c r="B49" s="27"/>
      <c r="C49" s="27"/>
      <c r="D49" s="27"/>
      <c r="E49" s="27"/>
      <c r="F49" s="165"/>
      <c r="G49" s="166"/>
      <c r="H49" s="167"/>
      <c r="I49" s="27"/>
      <c r="J49" s="28"/>
    </row>
    <row r="50" spans="1:10" x14ac:dyDescent="0.25">
      <c r="A50" s="26"/>
      <c r="B50" s="27"/>
      <c r="C50" s="27"/>
      <c r="D50" s="27"/>
      <c r="E50" s="27"/>
      <c r="F50" s="165"/>
      <c r="G50" s="166"/>
      <c r="H50" s="167"/>
      <c r="I50" s="27"/>
      <c r="J50" s="28"/>
    </row>
    <row r="51" spans="1:10" ht="15.75" thickBot="1" x14ac:dyDescent="0.3">
      <c r="A51" s="26"/>
      <c r="B51" s="27"/>
      <c r="C51" s="27"/>
      <c r="D51" s="27"/>
      <c r="E51" s="27"/>
      <c r="F51" s="168"/>
      <c r="G51" s="169"/>
      <c r="H51" s="170"/>
      <c r="I51" s="27"/>
      <c r="J51" s="28"/>
    </row>
    <row r="52" spans="1:10" ht="15.75" thickBot="1" x14ac:dyDescent="0.3">
      <c r="A52" s="110" t="s">
        <v>61</v>
      </c>
      <c r="B52" s="42"/>
      <c r="C52" s="42"/>
      <c r="D52" s="42"/>
      <c r="E52" s="42"/>
      <c r="F52" s="42"/>
      <c r="G52" s="42"/>
      <c r="H52" s="42"/>
      <c r="I52" s="42"/>
      <c r="J52" s="43"/>
    </row>
  </sheetData>
  <sheetProtection algorithmName="SHA-512" hashValue="7qll0Lc4S+GVLE/aeWjCWLHHzDz1pTBO6qOapSr7kSOsCGMVvCzQTlsONC5oO7Yzc36yBssHPgpjb9bQrUMwXQ==" saltValue="bwfjTZjFFhYtN29+zgS9oA==" spinCount="100000" sheet="1" objects="1" scenarios="1"/>
  <mergeCells count="10">
    <mergeCell ref="B47:D47"/>
    <mergeCell ref="F47:H51"/>
    <mergeCell ref="A1:J1"/>
    <mergeCell ref="I2:J2"/>
    <mergeCell ref="I3:J3"/>
    <mergeCell ref="I4:J4"/>
    <mergeCell ref="B2:F2"/>
    <mergeCell ref="C3:F3"/>
    <mergeCell ref="C4:F4"/>
    <mergeCell ref="G3:H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dimension ref="A1:K39"/>
  <sheetViews>
    <sheetView workbookViewId="0">
      <selection activeCell="I8" sqref="I8"/>
    </sheetView>
  </sheetViews>
  <sheetFormatPr baseColWidth="10" defaultRowHeight="15" x14ac:dyDescent="0.25"/>
  <sheetData>
    <row r="1" spans="1:11" ht="100.9" customHeight="1" x14ac:dyDescent="0.25">
      <c r="A1" s="150" t="s">
        <v>60</v>
      </c>
      <c r="B1" s="151"/>
      <c r="C1" s="151"/>
      <c r="D1" s="151"/>
      <c r="E1" s="151"/>
      <c r="F1" s="151"/>
      <c r="G1" s="151"/>
      <c r="H1" s="151"/>
      <c r="I1" s="151"/>
      <c r="J1" s="151"/>
      <c r="K1" s="152"/>
    </row>
    <row r="2" spans="1:11" x14ac:dyDescent="0.25">
      <c r="A2" s="90" t="s">
        <v>9</v>
      </c>
      <c r="B2" s="12"/>
      <c r="C2" s="153" t="s">
        <v>50</v>
      </c>
      <c r="D2" s="154"/>
      <c r="E2" s="154"/>
      <c r="F2" s="154"/>
      <c r="G2" s="154"/>
      <c r="H2" s="155"/>
      <c r="I2" s="12" t="s">
        <v>39</v>
      </c>
      <c r="J2" s="153"/>
      <c r="K2" s="155"/>
    </row>
    <row r="3" spans="1:11" x14ac:dyDescent="0.25">
      <c r="A3" s="90"/>
      <c r="B3" s="12"/>
      <c r="C3" s="12"/>
      <c r="D3" s="12"/>
      <c r="E3" s="12"/>
      <c r="F3" s="12"/>
      <c r="G3" s="12"/>
      <c r="H3" s="12"/>
      <c r="I3" s="12"/>
      <c r="J3" s="12"/>
      <c r="K3" s="91"/>
    </row>
    <row r="4" spans="1:11" x14ac:dyDescent="0.25">
      <c r="A4" s="92"/>
      <c r="B4" s="91" t="s">
        <v>8</v>
      </c>
      <c r="C4" s="153"/>
      <c r="D4" s="154"/>
      <c r="E4" s="155"/>
      <c r="F4" s="12"/>
      <c r="G4" s="93"/>
      <c r="H4" s="93"/>
      <c r="I4" s="12"/>
      <c r="J4" s="12"/>
      <c r="K4" s="91"/>
    </row>
    <row r="5" spans="1:11" x14ac:dyDescent="0.25">
      <c r="A5" s="90"/>
      <c r="B5" s="12"/>
      <c r="C5" s="12"/>
      <c r="D5" s="12"/>
      <c r="E5" s="12"/>
      <c r="F5" s="12"/>
      <c r="G5" s="93"/>
      <c r="H5" s="93"/>
      <c r="I5" s="12"/>
      <c r="J5" s="12"/>
      <c r="K5" s="91"/>
    </row>
    <row r="6" spans="1:11" ht="15.75" thickBot="1" x14ac:dyDescent="0.3">
      <c r="A6" s="94"/>
      <c r="B6" s="95"/>
      <c r="C6" s="95"/>
      <c r="D6" s="95"/>
      <c r="E6" s="95"/>
      <c r="F6" s="96" t="s">
        <v>62</v>
      </c>
      <c r="G6" s="95"/>
      <c r="H6" s="95"/>
      <c r="I6" s="12"/>
      <c r="J6" s="12"/>
      <c r="K6" s="91"/>
    </row>
    <row r="7" spans="1:11" x14ac:dyDescent="0.25">
      <c r="A7" s="156" t="s">
        <v>51</v>
      </c>
      <c r="B7" s="157"/>
      <c r="C7" s="158"/>
      <c r="D7" s="159" t="s">
        <v>52</v>
      </c>
      <c r="E7" s="157"/>
      <c r="F7" s="97" t="s">
        <v>63</v>
      </c>
      <c r="G7" s="157" t="s">
        <v>53</v>
      </c>
      <c r="H7" s="158"/>
      <c r="I7" s="100" t="s">
        <v>54</v>
      </c>
      <c r="J7" s="160" t="s">
        <v>55</v>
      </c>
      <c r="K7" s="161"/>
    </row>
    <row r="8" spans="1:11" x14ac:dyDescent="0.25">
      <c r="A8" s="145"/>
      <c r="B8" s="146"/>
      <c r="C8" s="147"/>
      <c r="D8" s="148"/>
      <c r="E8" s="149"/>
      <c r="F8" s="98"/>
      <c r="G8" s="148"/>
      <c r="H8" s="149"/>
      <c r="I8" s="111">
        <f>Joueur1!F$35</f>
        <v>0</v>
      </c>
      <c r="J8" s="134">
        <f>RANK(I8,I$8:I$27,0)</f>
        <v>1</v>
      </c>
      <c r="K8" s="135"/>
    </row>
    <row r="9" spans="1:11" x14ac:dyDescent="0.25">
      <c r="A9" s="145"/>
      <c r="B9" s="146"/>
      <c r="C9" s="147"/>
      <c r="D9" s="148"/>
      <c r="E9" s="149"/>
      <c r="F9" s="98"/>
      <c r="G9" s="148"/>
      <c r="H9" s="149"/>
      <c r="I9" s="111">
        <f>Joueur2!F$35</f>
        <v>0</v>
      </c>
      <c r="J9" s="134">
        <f t="shared" ref="J9:J27" si="0">RANK(I9,I$8:I$27,0)</f>
        <v>1</v>
      </c>
      <c r="K9" s="135"/>
    </row>
    <row r="10" spans="1:11" x14ac:dyDescent="0.25">
      <c r="A10" s="145"/>
      <c r="B10" s="146"/>
      <c r="C10" s="147"/>
      <c r="D10" s="148"/>
      <c r="E10" s="149"/>
      <c r="F10" s="98"/>
      <c r="G10" s="148"/>
      <c r="H10" s="149"/>
      <c r="I10" s="111">
        <f>Joueur3!F$35</f>
        <v>0</v>
      </c>
      <c r="J10" s="134">
        <f t="shared" si="0"/>
        <v>1</v>
      </c>
      <c r="K10" s="135"/>
    </row>
    <row r="11" spans="1:11" x14ac:dyDescent="0.25">
      <c r="A11" s="145"/>
      <c r="B11" s="146"/>
      <c r="C11" s="147"/>
      <c r="D11" s="148"/>
      <c r="E11" s="149"/>
      <c r="F11" s="98"/>
      <c r="G11" s="148"/>
      <c r="H11" s="149"/>
      <c r="I11" s="111">
        <f>Joueur4!F$35</f>
        <v>0</v>
      </c>
      <c r="J11" s="134">
        <f t="shared" si="0"/>
        <v>1</v>
      </c>
      <c r="K11" s="135"/>
    </row>
    <row r="12" spans="1:11" x14ac:dyDescent="0.25">
      <c r="A12" s="145"/>
      <c r="B12" s="146"/>
      <c r="C12" s="147"/>
      <c r="D12" s="148"/>
      <c r="E12" s="149"/>
      <c r="F12" s="98"/>
      <c r="G12" s="148"/>
      <c r="H12" s="149"/>
      <c r="I12" s="111">
        <f>Joueur5!F$35</f>
        <v>0</v>
      </c>
      <c r="J12" s="134">
        <f t="shared" si="0"/>
        <v>1</v>
      </c>
      <c r="K12" s="135"/>
    </row>
    <row r="13" spans="1:11" x14ac:dyDescent="0.25">
      <c r="A13" s="145"/>
      <c r="B13" s="146"/>
      <c r="C13" s="147"/>
      <c r="D13" s="148"/>
      <c r="E13" s="149"/>
      <c r="F13" s="98"/>
      <c r="G13" s="148"/>
      <c r="H13" s="149"/>
      <c r="I13" s="111">
        <f>Joueur6!F$35</f>
        <v>0</v>
      </c>
      <c r="J13" s="134">
        <f t="shared" si="0"/>
        <v>1</v>
      </c>
      <c r="K13" s="135"/>
    </row>
    <row r="14" spans="1:11" x14ac:dyDescent="0.25">
      <c r="A14" s="145"/>
      <c r="B14" s="146"/>
      <c r="C14" s="147"/>
      <c r="D14" s="148"/>
      <c r="E14" s="149"/>
      <c r="F14" s="98"/>
      <c r="G14" s="148"/>
      <c r="H14" s="149"/>
      <c r="I14" s="111">
        <f>Joueur7!F$35</f>
        <v>0</v>
      </c>
      <c r="J14" s="134">
        <f t="shared" si="0"/>
        <v>1</v>
      </c>
      <c r="K14" s="135"/>
    </row>
    <row r="15" spans="1:11" x14ac:dyDescent="0.25">
      <c r="A15" s="145"/>
      <c r="B15" s="146"/>
      <c r="C15" s="147"/>
      <c r="D15" s="148"/>
      <c r="E15" s="149"/>
      <c r="F15" s="98"/>
      <c r="G15" s="148"/>
      <c r="H15" s="149"/>
      <c r="I15" s="111">
        <f>Joueur8!F$35</f>
        <v>0</v>
      </c>
      <c r="J15" s="134">
        <f t="shared" si="0"/>
        <v>1</v>
      </c>
      <c r="K15" s="135"/>
    </row>
    <row r="16" spans="1:11" x14ac:dyDescent="0.25">
      <c r="A16" s="145"/>
      <c r="B16" s="146"/>
      <c r="C16" s="147"/>
      <c r="D16" s="148"/>
      <c r="E16" s="149"/>
      <c r="F16" s="98"/>
      <c r="G16" s="148"/>
      <c r="H16" s="149"/>
      <c r="I16" s="111">
        <f>Joueur9!F$35</f>
        <v>0</v>
      </c>
      <c r="J16" s="134">
        <f t="shared" si="0"/>
        <v>1</v>
      </c>
      <c r="K16" s="135"/>
    </row>
    <row r="17" spans="1:11" x14ac:dyDescent="0.25">
      <c r="A17" s="145"/>
      <c r="B17" s="146"/>
      <c r="C17" s="147"/>
      <c r="D17" s="148"/>
      <c r="E17" s="149"/>
      <c r="F17" s="98"/>
      <c r="G17" s="148"/>
      <c r="H17" s="149"/>
      <c r="I17" s="111">
        <f>Joueur10!F$35</f>
        <v>0</v>
      </c>
      <c r="J17" s="134">
        <f t="shared" si="0"/>
        <v>1</v>
      </c>
      <c r="K17" s="135"/>
    </row>
    <row r="18" spans="1:11" x14ac:dyDescent="0.25">
      <c r="A18" s="145"/>
      <c r="B18" s="146"/>
      <c r="C18" s="147"/>
      <c r="D18" s="148"/>
      <c r="E18" s="149"/>
      <c r="F18" s="98"/>
      <c r="G18" s="148"/>
      <c r="H18" s="149"/>
      <c r="I18" s="111">
        <f>Joueur11!F$35</f>
        <v>0</v>
      </c>
      <c r="J18" s="134">
        <f t="shared" si="0"/>
        <v>1</v>
      </c>
      <c r="K18" s="135"/>
    </row>
    <row r="19" spans="1:11" x14ac:dyDescent="0.25">
      <c r="A19" s="145"/>
      <c r="B19" s="146"/>
      <c r="C19" s="147"/>
      <c r="D19" s="148"/>
      <c r="E19" s="149"/>
      <c r="F19" s="98"/>
      <c r="G19" s="148"/>
      <c r="H19" s="149"/>
      <c r="I19" s="111">
        <f>Joueur12!F$35</f>
        <v>0</v>
      </c>
      <c r="J19" s="134">
        <f t="shared" si="0"/>
        <v>1</v>
      </c>
      <c r="K19" s="135"/>
    </row>
    <row r="20" spans="1:11" x14ac:dyDescent="0.25">
      <c r="A20" s="145"/>
      <c r="B20" s="146"/>
      <c r="C20" s="147"/>
      <c r="D20" s="148"/>
      <c r="E20" s="149"/>
      <c r="F20" s="98"/>
      <c r="G20" s="148"/>
      <c r="H20" s="149"/>
      <c r="I20" s="111">
        <f>Joueur13!F$35</f>
        <v>0</v>
      </c>
      <c r="J20" s="134">
        <f t="shared" si="0"/>
        <v>1</v>
      </c>
      <c r="K20" s="135"/>
    </row>
    <row r="21" spans="1:11" x14ac:dyDescent="0.25">
      <c r="A21" s="145"/>
      <c r="B21" s="146"/>
      <c r="C21" s="147"/>
      <c r="D21" s="148"/>
      <c r="E21" s="149"/>
      <c r="F21" s="98"/>
      <c r="G21" s="148"/>
      <c r="H21" s="149"/>
      <c r="I21" s="111">
        <f>Joueur14!F$35</f>
        <v>0</v>
      </c>
      <c r="J21" s="134">
        <f t="shared" si="0"/>
        <v>1</v>
      </c>
      <c r="K21" s="135"/>
    </row>
    <row r="22" spans="1:11" x14ac:dyDescent="0.25">
      <c r="A22" s="145"/>
      <c r="B22" s="146"/>
      <c r="C22" s="147"/>
      <c r="D22" s="148"/>
      <c r="E22" s="149"/>
      <c r="F22" s="98"/>
      <c r="G22" s="148"/>
      <c r="H22" s="149"/>
      <c r="I22" s="111">
        <f>Joueur15!F$35</f>
        <v>0</v>
      </c>
      <c r="J22" s="134">
        <f t="shared" si="0"/>
        <v>1</v>
      </c>
      <c r="K22" s="135"/>
    </row>
    <row r="23" spans="1:11" x14ac:dyDescent="0.25">
      <c r="A23" s="145"/>
      <c r="B23" s="146"/>
      <c r="C23" s="147"/>
      <c r="D23" s="148"/>
      <c r="E23" s="149"/>
      <c r="F23" s="98"/>
      <c r="G23" s="148"/>
      <c r="H23" s="149"/>
      <c r="I23" s="111">
        <f>Joueur16!F$35</f>
        <v>0</v>
      </c>
      <c r="J23" s="134">
        <f t="shared" si="0"/>
        <v>1</v>
      </c>
      <c r="K23" s="135"/>
    </row>
    <row r="24" spans="1:11" x14ac:dyDescent="0.25">
      <c r="A24" s="145"/>
      <c r="B24" s="146"/>
      <c r="C24" s="147"/>
      <c r="D24" s="148"/>
      <c r="E24" s="149"/>
      <c r="F24" s="98"/>
      <c r="G24" s="148"/>
      <c r="H24" s="149"/>
      <c r="I24" s="111">
        <f>Joueur17!F$35</f>
        <v>0</v>
      </c>
      <c r="J24" s="134">
        <f t="shared" si="0"/>
        <v>1</v>
      </c>
      <c r="K24" s="135"/>
    </row>
    <row r="25" spans="1:11" x14ac:dyDescent="0.25">
      <c r="A25" s="145"/>
      <c r="B25" s="146"/>
      <c r="C25" s="147"/>
      <c r="D25" s="148"/>
      <c r="E25" s="149"/>
      <c r="F25" s="98"/>
      <c r="G25" s="148"/>
      <c r="H25" s="149"/>
      <c r="I25" s="111">
        <f>Joueur18!F$35</f>
        <v>0</v>
      </c>
      <c r="J25" s="134">
        <f t="shared" si="0"/>
        <v>1</v>
      </c>
      <c r="K25" s="135"/>
    </row>
    <row r="26" spans="1:11" x14ac:dyDescent="0.25">
      <c r="A26" s="145"/>
      <c r="B26" s="146"/>
      <c r="C26" s="147"/>
      <c r="D26" s="148"/>
      <c r="E26" s="149"/>
      <c r="F26" s="98"/>
      <c r="G26" s="148"/>
      <c r="H26" s="149"/>
      <c r="I26" s="111">
        <f>Joueur19!F$35</f>
        <v>0</v>
      </c>
      <c r="J26" s="134">
        <f t="shared" si="0"/>
        <v>1</v>
      </c>
      <c r="K26" s="135"/>
    </row>
    <row r="27" spans="1:11" x14ac:dyDescent="0.25">
      <c r="A27" s="145"/>
      <c r="B27" s="146"/>
      <c r="C27" s="147"/>
      <c r="D27" s="148"/>
      <c r="E27" s="149"/>
      <c r="F27" s="99"/>
      <c r="G27" s="148"/>
      <c r="H27" s="149"/>
      <c r="I27" s="111">
        <f>Joueur20!F$35</f>
        <v>0</v>
      </c>
      <c r="J27" s="134">
        <f t="shared" si="0"/>
        <v>1</v>
      </c>
      <c r="K27" s="135"/>
    </row>
    <row r="28" spans="1:11" x14ac:dyDescent="0.25">
      <c r="A28" s="12"/>
      <c r="B28" s="12"/>
      <c r="C28" s="12"/>
      <c r="D28" s="12"/>
      <c r="E28" s="12"/>
      <c r="F28" s="12"/>
      <c r="G28" s="12"/>
      <c r="H28" s="12"/>
      <c r="I28" s="12"/>
      <c r="J28" s="12"/>
      <c r="K28" s="12"/>
    </row>
    <row r="29" spans="1:11" x14ac:dyDescent="0.25">
      <c r="A29" s="12"/>
      <c r="B29" s="12"/>
      <c r="C29" s="12"/>
      <c r="D29" s="12"/>
      <c r="E29" s="12"/>
      <c r="F29" s="12"/>
      <c r="G29" s="12"/>
      <c r="H29" s="12"/>
      <c r="I29" s="12"/>
      <c r="J29" s="12"/>
      <c r="K29" s="12"/>
    </row>
    <row r="30" spans="1:11" ht="15.75" thickBot="1" x14ac:dyDescent="0.3">
      <c r="A30" s="12"/>
      <c r="B30" s="12"/>
      <c r="C30" s="12"/>
      <c r="D30" s="12"/>
      <c r="E30" s="12"/>
      <c r="F30" s="12"/>
      <c r="G30" s="12"/>
      <c r="H30" s="12" t="s">
        <v>12</v>
      </c>
      <c r="I30" s="12"/>
      <c r="J30" s="12"/>
      <c r="K30" s="12"/>
    </row>
    <row r="31" spans="1:11" x14ac:dyDescent="0.25">
      <c r="A31" s="12"/>
      <c r="B31" s="12"/>
      <c r="C31" s="12"/>
      <c r="D31" s="12"/>
      <c r="E31" s="12"/>
      <c r="F31" s="12"/>
      <c r="G31" s="12"/>
      <c r="H31" s="136"/>
      <c r="I31" s="137"/>
      <c r="J31" s="138"/>
      <c r="K31" s="12"/>
    </row>
    <row r="32" spans="1:11" x14ac:dyDescent="0.25">
      <c r="A32" s="12"/>
      <c r="B32" s="12"/>
      <c r="C32" s="12"/>
      <c r="D32" s="12"/>
      <c r="E32" s="12"/>
      <c r="F32" s="12"/>
      <c r="G32" s="12"/>
      <c r="H32" s="139"/>
      <c r="I32" s="140"/>
      <c r="J32" s="141"/>
      <c r="K32" s="12"/>
    </row>
    <row r="33" spans="1:11" x14ac:dyDescent="0.25">
      <c r="A33" s="12"/>
      <c r="B33" s="12"/>
      <c r="C33" s="12"/>
      <c r="D33" s="12"/>
      <c r="E33" s="12"/>
      <c r="F33" s="12"/>
      <c r="G33" s="12"/>
      <c r="H33" s="139"/>
      <c r="I33" s="140"/>
      <c r="J33" s="141"/>
      <c r="K33" s="12"/>
    </row>
    <row r="34" spans="1:11" x14ac:dyDescent="0.25">
      <c r="A34" s="12"/>
      <c r="B34" s="12"/>
      <c r="C34" s="12"/>
      <c r="D34" s="12"/>
      <c r="E34" s="12"/>
      <c r="F34" s="12"/>
      <c r="G34" s="12"/>
      <c r="H34" s="139"/>
      <c r="I34" s="140"/>
      <c r="J34" s="141"/>
      <c r="K34" s="12"/>
    </row>
    <row r="35" spans="1:11" ht="15.75" thickBot="1" x14ac:dyDescent="0.3">
      <c r="A35" s="12"/>
      <c r="B35" s="12"/>
      <c r="C35" s="12"/>
      <c r="D35" s="12"/>
      <c r="E35" s="12"/>
      <c r="F35" s="12"/>
      <c r="G35" s="12"/>
      <c r="H35" s="142"/>
      <c r="I35" s="143"/>
      <c r="J35" s="144"/>
      <c r="K35" s="12"/>
    </row>
    <row r="36" spans="1:11" x14ac:dyDescent="0.25">
      <c r="A36" s="12"/>
      <c r="B36" s="12"/>
      <c r="C36" s="12"/>
      <c r="D36" s="12"/>
      <c r="E36" s="12"/>
      <c r="F36" s="12"/>
      <c r="G36" s="12"/>
      <c r="H36" s="12"/>
      <c r="I36" s="12"/>
      <c r="J36" s="12"/>
      <c r="K36" s="12"/>
    </row>
    <row r="37" spans="1:11" x14ac:dyDescent="0.25">
      <c r="A37" s="12"/>
      <c r="B37" s="12" t="s">
        <v>56</v>
      </c>
      <c r="C37" s="12"/>
      <c r="D37" s="12"/>
      <c r="E37" s="12"/>
      <c r="F37" s="12"/>
      <c r="G37" s="12"/>
      <c r="H37" s="12"/>
      <c r="I37" s="12"/>
      <c r="J37" s="12"/>
      <c r="K37" s="12"/>
    </row>
    <row r="38" spans="1:11" x14ac:dyDescent="0.25">
      <c r="A38" s="12"/>
      <c r="B38" s="12" t="s">
        <v>57</v>
      </c>
      <c r="C38" s="12"/>
      <c r="D38" s="12"/>
      <c r="E38" s="12"/>
      <c r="F38" s="12"/>
      <c r="G38" s="12"/>
      <c r="H38" s="12"/>
      <c r="I38" s="12"/>
      <c r="J38" s="12"/>
      <c r="K38" s="12"/>
    </row>
    <row r="39" spans="1:11" x14ac:dyDescent="0.25">
      <c r="A39" s="101" t="s">
        <v>49</v>
      </c>
      <c r="B39" s="12"/>
      <c r="C39" s="12"/>
      <c r="D39" s="12"/>
      <c r="E39" s="12"/>
      <c r="F39" s="12"/>
      <c r="G39" s="12"/>
      <c r="H39" s="12"/>
      <c r="I39" s="12"/>
      <c r="J39" s="12"/>
      <c r="K39" s="12"/>
    </row>
  </sheetData>
  <sheetProtection algorithmName="SHA-512" hashValue="6ZNp5oOzti6QCkEZ43gIwD3sm5Ay8Kpyd0FXvogXOYZgq+5AdTnUg42KcvpvsUMX3M8UGvxNruX33DxWlXs9Cw==" saltValue="DvX4VDjbZppl7LD2ST1+pw=="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30">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0</v>
      </c>
      <c r="B1" s="188"/>
      <c r="C1" s="188"/>
      <c r="D1" s="188"/>
      <c r="E1" s="188"/>
      <c r="F1" s="188"/>
      <c r="G1" s="188"/>
      <c r="H1" s="188"/>
      <c r="I1" s="188"/>
      <c r="J1" s="189"/>
    </row>
    <row r="2" spans="1:10" ht="15.75" thickBot="1" x14ac:dyDescent="0.3">
      <c r="A2" s="44" t="s">
        <v>5</v>
      </c>
      <c r="B2" s="177" t="str">
        <f>IF(ISBLANK(Résultats!A10),"",Résultats!A10)</f>
        <v/>
      </c>
      <c r="C2" s="179"/>
      <c r="D2" s="179"/>
      <c r="E2" s="179"/>
      <c r="F2" s="178"/>
      <c r="G2" s="45" t="s">
        <v>6</v>
      </c>
      <c r="H2" s="45"/>
      <c r="I2" s="177" t="str">
        <f>IF(ISBLANK(Résultats!D10),"",Résultats!D10)</f>
        <v/>
      </c>
      <c r="J2" s="178"/>
    </row>
    <row r="3" spans="1:10" ht="15.75" thickBot="1" x14ac:dyDescent="0.3">
      <c r="A3" s="44" t="s">
        <v>7</v>
      </c>
      <c r="B3" s="45"/>
      <c r="C3" s="177" t="str">
        <f>IF(ISBLANK(Résultats!G10),"",Résultats!G10)</f>
        <v/>
      </c>
      <c r="D3" s="179"/>
      <c r="E3" s="179"/>
      <c r="F3" s="178"/>
      <c r="G3" s="190" t="s">
        <v>58</v>
      </c>
      <c r="H3" s="191"/>
      <c r="I3" s="177" t="str">
        <f>IF(ISBLANK(Résultats!F10),"","moins de 21ans")</f>
        <v/>
      </c>
      <c r="J3" s="178"/>
    </row>
    <row r="4" spans="1:10" ht="15.75" thickBot="1" x14ac:dyDescent="0.3">
      <c r="A4" s="44" t="s">
        <v>9</v>
      </c>
      <c r="B4" s="45"/>
      <c r="C4" s="177" t="str">
        <f>IF(ISBLANK(Résultats!C2),"",Résultats!C2)</f>
        <v xml:space="preserve"> </v>
      </c>
      <c r="D4" s="179"/>
      <c r="E4" s="179"/>
      <c r="F4" s="178"/>
      <c r="G4" s="45" t="s">
        <v>39</v>
      </c>
      <c r="H4" s="45"/>
      <c r="I4" s="177" t="str">
        <f>IF(ISBLANK(Résultats!J2),"",Résultats!J2)</f>
        <v/>
      </c>
      <c r="J4" s="178"/>
    </row>
    <row r="5" spans="1:10" x14ac:dyDescent="0.25">
      <c r="A5" s="44" t="s">
        <v>1</v>
      </c>
      <c r="B5" s="45"/>
      <c r="C5" s="45"/>
      <c r="D5" s="45"/>
      <c r="E5" s="45"/>
      <c r="F5" s="45"/>
      <c r="G5" s="45"/>
      <c r="H5" s="45"/>
      <c r="I5" s="82"/>
      <c r="J5" s="46"/>
    </row>
    <row r="6" spans="1:10" x14ac:dyDescent="0.25">
      <c r="A6" s="44" t="s">
        <v>2</v>
      </c>
      <c r="B6" s="45"/>
      <c r="C6" s="45"/>
      <c r="D6" s="45"/>
      <c r="E6" s="45"/>
      <c r="F6" s="45"/>
      <c r="G6" s="45"/>
      <c r="H6" s="45"/>
      <c r="I6" s="45"/>
      <c r="J6" s="46"/>
    </row>
    <row r="7" spans="1:10" x14ac:dyDescent="0.25">
      <c r="A7" s="44" t="s">
        <v>3</v>
      </c>
      <c r="B7" s="45"/>
      <c r="C7" s="45"/>
      <c r="D7" s="45"/>
      <c r="E7" s="45"/>
      <c r="F7" s="45"/>
      <c r="G7" s="45"/>
      <c r="H7" s="45"/>
      <c r="I7" s="45"/>
      <c r="J7" s="46"/>
    </row>
    <row r="8" spans="1:10" x14ac:dyDescent="0.25">
      <c r="A8" s="44" t="s">
        <v>4</v>
      </c>
      <c r="B8" s="45"/>
      <c r="C8" s="45"/>
      <c r="D8" s="45"/>
      <c r="E8" s="45"/>
      <c r="F8" s="45"/>
      <c r="G8" s="45"/>
      <c r="H8" s="45"/>
      <c r="I8" s="45"/>
      <c r="J8" s="46"/>
    </row>
    <row r="9" spans="1:10" ht="15.75" thickBot="1" x14ac:dyDescent="0.3">
      <c r="A9" s="44"/>
      <c r="B9" s="45"/>
      <c r="C9" s="45"/>
      <c r="D9" s="45"/>
      <c r="E9" s="45"/>
      <c r="F9" s="45"/>
      <c r="G9" s="45"/>
      <c r="H9" s="45"/>
      <c r="I9" s="45"/>
      <c r="J9" s="46"/>
    </row>
    <row r="10" spans="1:10" ht="75" x14ac:dyDescent="0.25">
      <c r="A10" s="45"/>
      <c r="B10" s="47" t="s">
        <v>10</v>
      </c>
      <c r="C10" s="48" t="s">
        <v>43</v>
      </c>
      <c r="D10" s="48" t="s">
        <v>45</v>
      </c>
      <c r="E10" s="48" t="s">
        <v>47</v>
      </c>
      <c r="F10" s="49" t="s">
        <v>11</v>
      </c>
      <c r="G10" s="50" t="s">
        <v>15</v>
      </c>
      <c r="H10" s="51" t="s">
        <v>41</v>
      </c>
      <c r="I10" s="45"/>
      <c r="J10" s="46"/>
    </row>
    <row r="11" spans="1:10" x14ac:dyDescent="0.25">
      <c r="A11" s="45"/>
      <c r="B11" s="52">
        <v>1</v>
      </c>
      <c r="C11" s="53">
        <f>'Fig1'!E$4</f>
        <v>0</v>
      </c>
      <c r="D11" s="53">
        <f>'Fig1'!F$4</f>
        <v>0</v>
      </c>
      <c r="E11" s="53">
        <f>'Fig1'!G$4</f>
        <v>0</v>
      </c>
      <c r="F11" s="53">
        <f>'Fig1'!H$4</f>
        <v>0</v>
      </c>
      <c r="G11" s="54">
        <f>'Fig1'!I$4</f>
        <v>0</v>
      </c>
      <c r="H11" s="55" t="str">
        <f>IF( G12=0," ",G11)</f>
        <v xml:space="preserve"> </v>
      </c>
      <c r="I11" s="45"/>
      <c r="J11" s="46"/>
    </row>
    <row r="12" spans="1:10" x14ac:dyDescent="0.25">
      <c r="A12" s="45"/>
      <c r="B12" s="52">
        <v>2</v>
      </c>
      <c r="C12" s="53">
        <f>'Fig2'!E$4</f>
        <v>0</v>
      </c>
      <c r="D12" s="53">
        <f>'Fig2'!F$4</f>
        <v>0</v>
      </c>
      <c r="E12" s="53">
        <f>'Fig2'!G$4</f>
        <v>0</v>
      </c>
      <c r="F12" s="53">
        <f>'Fig2'!H$4</f>
        <v>0</v>
      </c>
      <c r="G12" s="54">
        <f>'Fig2'!I$4</f>
        <v>0</v>
      </c>
      <c r="H12" s="55" t="str">
        <f>IF(G12&lt;&gt;0,SUM(G$12:G12)/COUNT(G$12:G12)," ")</f>
        <v xml:space="preserve"> </v>
      </c>
      <c r="I12" s="45"/>
      <c r="J12" s="46"/>
    </row>
    <row r="13" spans="1:10" x14ac:dyDescent="0.25">
      <c r="A13" s="45"/>
      <c r="B13" s="52">
        <v>3</v>
      </c>
      <c r="C13" s="53">
        <f>'Fig3'!E$4</f>
        <v>0</v>
      </c>
      <c r="D13" s="53">
        <f>'Fig3'!F$4</f>
        <v>0</v>
      </c>
      <c r="E13" s="53">
        <f>'Fig3'!G$4</f>
        <v>0</v>
      </c>
      <c r="F13" s="53">
        <f>'Fig3'!H$4</f>
        <v>0</v>
      </c>
      <c r="G13" s="54">
        <f>'Fig3'!I$4</f>
        <v>0</v>
      </c>
      <c r="H13" s="55" t="str">
        <f>IF(G13&lt;&gt;0,SUM(G$12:G13)/COUNT(G$12:G13)," ")</f>
        <v xml:space="preserve"> </v>
      </c>
      <c r="I13" s="45"/>
      <c r="J13" s="46"/>
    </row>
    <row r="14" spans="1:10" x14ac:dyDescent="0.25">
      <c r="A14" s="45"/>
      <c r="B14" s="52">
        <v>4</v>
      </c>
      <c r="C14" s="53">
        <f>'Fig4'!E$4</f>
        <v>0</v>
      </c>
      <c r="D14" s="53">
        <f>'Fig4'!F$4</f>
        <v>0</v>
      </c>
      <c r="E14" s="53">
        <f>'Fig4'!G$4</f>
        <v>0</v>
      </c>
      <c r="F14" s="53">
        <f>'Fig4'!H$4</f>
        <v>0</v>
      </c>
      <c r="G14" s="54">
        <f>'Fig4'!I$4</f>
        <v>0</v>
      </c>
      <c r="H14" s="55" t="str">
        <f>IF(G14&lt;&gt;0,SUM(G$12:G14)/COUNT(G$12:G14)," ")</f>
        <v xml:space="preserve"> </v>
      </c>
      <c r="I14" s="45"/>
      <c r="J14" s="46"/>
    </row>
    <row r="15" spans="1:10" x14ac:dyDescent="0.25">
      <c r="A15" s="45"/>
      <c r="B15" s="52">
        <v>5</v>
      </c>
      <c r="C15" s="53">
        <f>'Fig5'!E$4</f>
        <v>0</v>
      </c>
      <c r="D15" s="53">
        <f>'Fig5'!F$4</f>
        <v>0</v>
      </c>
      <c r="E15" s="53">
        <f>'Fig5'!G$4</f>
        <v>0</v>
      </c>
      <c r="F15" s="53">
        <f>'Fig5'!H$4</f>
        <v>0</v>
      </c>
      <c r="G15" s="54">
        <f>'Fig5'!I$4</f>
        <v>0</v>
      </c>
      <c r="H15" s="55" t="str">
        <f>IF(G15&lt;&gt;0,SUM(G$12:G15)/COUNT(G$12:G15)," ")</f>
        <v xml:space="preserve"> </v>
      </c>
      <c r="I15" s="45"/>
      <c r="J15" s="46"/>
    </row>
    <row r="16" spans="1:10" x14ac:dyDescent="0.25">
      <c r="A16" s="45"/>
      <c r="B16" s="52">
        <v>6</v>
      </c>
      <c r="C16" s="53">
        <f>'Fig6'!E$4</f>
        <v>0</v>
      </c>
      <c r="D16" s="53">
        <f>'Fig6'!F$4</f>
        <v>0</v>
      </c>
      <c r="E16" s="53">
        <f>'Fig6'!G$4</f>
        <v>0</v>
      </c>
      <c r="F16" s="53">
        <f>'Fig6'!H$4</f>
        <v>0</v>
      </c>
      <c r="G16" s="54">
        <f>'Fig6'!I$4</f>
        <v>0</v>
      </c>
      <c r="H16" s="55" t="str">
        <f>IF(G16&lt;&gt;0,SUM(G$12:G16)/COUNT(G$12:G16)," ")</f>
        <v xml:space="preserve"> </v>
      </c>
      <c r="I16" s="45"/>
      <c r="J16" s="46"/>
    </row>
    <row r="17" spans="1:10" x14ac:dyDescent="0.25">
      <c r="A17" s="45"/>
      <c r="B17" s="52">
        <v>7</v>
      </c>
      <c r="C17" s="53">
        <f>'Fig7'!E$4</f>
        <v>0</v>
      </c>
      <c r="D17" s="53">
        <f>'Fig7'!F$4</f>
        <v>0</v>
      </c>
      <c r="E17" s="53">
        <f>'Fig7'!G$4</f>
        <v>0</v>
      </c>
      <c r="F17" s="53">
        <f>'Fig7'!H$4</f>
        <v>0</v>
      </c>
      <c r="G17" s="54">
        <f>'Fig7'!I$4</f>
        <v>0</v>
      </c>
      <c r="H17" s="55" t="str">
        <f>IF(G17&lt;&gt;0,SUM(G$12:G17)/COUNT(G$12:G17)," ")</f>
        <v xml:space="preserve"> </v>
      </c>
      <c r="I17" s="45"/>
      <c r="J17" s="46"/>
    </row>
    <row r="18" spans="1:10" x14ac:dyDescent="0.25">
      <c r="A18" s="45"/>
      <c r="B18" s="52">
        <v>8</v>
      </c>
      <c r="C18" s="53">
        <f>'Fig8'!E$4</f>
        <v>0</v>
      </c>
      <c r="D18" s="53">
        <f>'Fig8'!F$4</f>
        <v>0</v>
      </c>
      <c r="E18" s="53">
        <f>'Fig8'!G$4</f>
        <v>0</v>
      </c>
      <c r="F18" s="53">
        <f>'Fig8'!H$4</f>
        <v>0</v>
      </c>
      <c r="G18" s="54">
        <f>'Fig8'!I$4</f>
        <v>0</v>
      </c>
      <c r="H18" s="55" t="str">
        <f>IF(G18&lt;&gt;0,SUM(G$12:G18)/COUNT(G$12:G18)," ")</f>
        <v xml:space="preserve"> </v>
      </c>
      <c r="I18" s="45"/>
      <c r="J18" s="46"/>
    </row>
    <row r="19" spans="1:10" x14ac:dyDescent="0.25">
      <c r="A19" s="45"/>
      <c r="B19" s="52">
        <v>9</v>
      </c>
      <c r="C19" s="53">
        <f>'Fig9'!E$4</f>
        <v>0</v>
      </c>
      <c r="D19" s="53">
        <f>'Fig9'!F$4</f>
        <v>0</v>
      </c>
      <c r="E19" s="53">
        <f>'Fig9'!G$4</f>
        <v>0</v>
      </c>
      <c r="F19" s="53">
        <f>'Fig9'!H$4</f>
        <v>0</v>
      </c>
      <c r="G19" s="54">
        <f>'Fig9'!I$4</f>
        <v>0</v>
      </c>
      <c r="H19" s="55" t="str">
        <f>IF(G19&lt;&gt;0,SUM(G$12:G19)/COUNT(G$12:G19)," ")</f>
        <v xml:space="preserve"> </v>
      </c>
      <c r="I19" s="45"/>
      <c r="J19" s="46"/>
    </row>
    <row r="20" spans="1:10" x14ac:dyDescent="0.25">
      <c r="A20" s="45"/>
      <c r="B20" s="52">
        <v>10</v>
      </c>
      <c r="C20" s="53">
        <f>'Fig10'!E$4</f>
        <v>0</v>
      </c>
      <c r="D20" s="53">
        <f>'Fig10'!F$4</f>
        <v>0</v>
      </c>
      <c r="E20" s="53">
        <f>'Fig10'!G$4</f>
        <v>0</v>
      </c>
      <c r="F20" s="53">
        <f>'Fig10'!H$4</f>
        <v>0</v>
      </c>
      <c r="G20" s="54">
        <f>'Fig10'!I$4</f>
        <v>0</v>
      </c>
      <c r="H20" s="55" t="str">
        <f>IF(G20&lt;&gt;0,SUM(G$12:G20)/COUNT(G$12:G20)," ")</f>
        <v xml:space="preserve"> </v>
      </c>
      <c r="I20" s="45"/>
      <c r="J20" s="46"/>
    </row>
    <row r="21" spans="1:10" x14ac:dyDescent="0.25">
      <c r="A21" s="45"/>
      <c r="B21" s="52">
        <v>11</v>
      </c>
      <c r="C21" s="53">
        <f>'Fig11'!E$4</f>
        <v>0</v>
      </c>
      <c r="D21" s="53">
        <f>'Fig11'!F$4</f>
        <v>0</v>
      </c>
      <c r="E21" s="53">
        <f>'Fig11'!G$4</f>
        <v>0</v>
      </c>
      <c r="F21" s="53">
        <f>'Fig11'!H$4</f>
        <v>0</v>
      </c>
      <c r="G21" s="54">
        <f>'Fig11'!I$4</f>
        <v>0</v>
      </c>
      <c r="H21" s="55" t="str">
        <f>IF(G21&lt;&gt;0,SUM(G$12:G21)/COUNT(G$12:G21)," ")</f>
        <v xml:space="preserve"> </v>
      </c>
      <c r="I21" s="45"/>
      <c r="J21" s="46"/>
    </row>
    <row r="22" spans="1:10" x14ac:dyDescent="0.25">
      <c r="A22" s="45"/>
      <c r="B22" s="52">
        <v>12</v>
      </c>
      <c r="C22" s="53">
        <f>'Fig12'!E$4</f>
        <v>0</v>
      </c>
      <c r="D22" s="53">
        <f>'Fig12'!F$4</f>
        <v>0</v>
      </c>
      <c r="E22" s="53">
        <f>'Fig12'!G$4</f>
        <v>0</v>
      </c>
      <c r="F22" s="53">
        <f>'Fig12'!H$4</f>
        <v>0</v>
      </c>
      <c r="G22" s="54">
        <f>'Fig12'!I$4</f>
        <v>0</v>
      </c>
      <c r="H22" s="55" t="str">
        <f>IF(G22&lt;&gt;0,SUM(G$12:G22)/COUNT(G$12:G22)," ")</f>
        <v xml:space="preserve"> </v>
      </c>
      <c r="I22" s="45"/>
      <c r="J22" s="46"/>
    </row>
    <row r="23" spans="1:10" x14ac:dyDescent="0.25">
      <c r="A23" s="45"/>
      <c r="B23" s="52">
        <v>13</v>
      </c>
      <c r="C23" s="53">
        <f>'Fig13'!E$4</f>
        <v>0</v>
      </c>
      <c r="D23" s="53">
        <f>'Fig13'!F$4</f>
        <v>0</v>
      </c>
      <c r="E23" s="53">
        <f>'Fig13'!G$4</f>
        <v>0</v>
      </c>
      <c r="F23" s="53">
        <f>'Fig13'!H$4</f>
        <v>0</v>
      </c>
      <c r="G23" s="54">
        <f>'Fig13'!I$4</f>
        <v>0</v>
      </c>
      <c r="H23" s="55" t="str">
        <f>IF(G23&lt;&gt;0,SUM(G$12:G23)/COUNT(G$12:G23)," ")</f>
        <v xml:space="preserve"> </v>
      </c>
      <c r="I23" s="45"/>
      <c r="J23" s="46"/>
    </row>
    <row r="24" spans="1:10" x14ac:dyDescent="0.25">
      <c r="A24" s="45"/>
      <c r="B24" s="52">
        <v>14</v>
      </c>
      <c r="C24" s="53">
        <f>'Fig14'!E$4</f>
        <v>0</v>
      </c>
      <c r="D24" s="53">
        <f>'Fig14'!F$4</f>
        <v>0</v>
      </c>
      <c r="E24" s="53">
        <f>'Fig14'!G$4</f>
        <v>0</v>
      </c>
      <c r="F24" s="53">
        <f>'Fig14'!H$4</f>
        <v>0</v>
      </c>
      <c r="G24" s="54">
        <f>'Fig14'!I$4</f>
        <v>0</v>
      </c>
      <c r="H24" s="55" t="str">
        <f>IF(G24&lt;&gt;0,SUM(G$12:G24)/COUNT(G$12:G24)," ")</f>
        <v xml:space="preserve"> </v>
      </c>
      <c r="I24" s="45"/>
      <c r="J24" s="46"/>
    </row>
    <row r="25" spans="1:10" x14ac:dyDescent="0.25">
      <c r="A25" s="45"/>
      <c r="B25" s="52">
        <v>15</v>
      </c>
      <c r="C25" s="53">
        <f>'Fig15'!E$4</f>
        <v>0</v>
      </c>
      <c r="D25" s="53">
        <f>'Fig15'!F$4</f>
        <v>0</v>
      </c>
      <c r="E25" s="53">
        <f>'Fig15'!G$4</f>
        <v>0</v>
      </c>
      <c r="F25" s="53">
        <f>'Fig15'!H$4</f>
        <v>0</v>
      </c>
      <c r="G25" s="54">
        <f>'Fig15'!I$4</f>
        <v>0</v>
      </c>
      <c r="H25" s="55" t="str">
        <f>IF(G25&lt;&gt;0,SUM(G$12:G25)/COUNT(G$12:G25)," ")</f>
        <v xml:space="preserve"> </v>
      </c>
      <c r="I25" s="45"/>
      <c r="J25" s="46"/>
    </row>
    <row r="26" spans="1:10" x14ac:dyDescent="0.25">
      <c r="A26" s="45"/>
      <c r="B26" s="52">
        <v>16</v>
      </c>
      <c r="C26" s="53">
        <f>'Fig16'!E$4</f>
        <v>0</v>
      </c>
      <c r="D26" s="53">
        <f>'Fig16'!F$4</f>
        <v>0</v>
      </c>
      <c r="E26" s="53">
        <f>'Fig16'!G$4</f>
        <v>0</v>
      </c>
      <c r="F26" s="53">
        <f>'Fig16'!H$4</f>
        <v>0</v>
      </c>
      <c r="G26" s="54">
        <f>'Fig16'!I$4</f>
        <v>0</v>
      </c>
      <c r="H26" s="55" t="str">
        <f>IF(G26&lt;&gt;0,SUM(G$12:G26)/COUNT(G$12:G26)," ")</f>
        <v xml:space="preserve"> </v>
      </c>
      <c r="I26" s="45"/>
      <c r="J26" s="46"/>
    </row>
    <row r="27" spans="1:10" x14ac:dyDescent="0.25">
      <c r="A27" s="45"/>
      <c r="B27" s="52">
        <v>17</v>
      </c>
      <c r="C27" s="53">
        <f>'Fig17'!E$4</f>
        <v>0</v>
      </c>
      <c r="D27" s="53">
        <f>'Fig17'!F$4</f>
        <v>0</v>
      </c>
      <c r="E27" s="53">
        <f>'Fig17'!G$4</f>
        <v>0</v>
      </c>
      <c r="F27" s="53">
        <f>'Fig17'!H$4</f>
        <v>0</v>
      </c>
      <c r="G27" s="54">
        <f>'Fig17'!I$4</f>
        <v>0</v>
      </c>
      <c r="H27" s="55" t="str">
        <f>IF(G27&lt;&gt;0,SUM(G$12:G27)/COUNT(G$12:G27)," ")</f>
        <v xml:space="preserve"> </v>
      </c>
      <c r="I27" s="45"/>
      <c r="J27" s="46"/>
    </row>
    <row r="28" spans="1:10" x14ac:dyDescent="0.25">
      <c r="A28" s="45"/>
      <c r="B28" s="52">
        <v>18</v>
      </c>
      <c r="C28" s="53">
        <f>'Fig18'!E$4</f>
        <v>0</v>
      </c>
      <c r="D28" s="53">
        <f>'Fig18'!F$4</f>
        <v>0</v>
      </c>
      <c r="E28" s="53">
        <f>'Fig18'!G$4</f>
        <v>0</v>
      </c>
      <c r="F28" s="53">
        <f>'Fig18'!H$4</f>
        <v>0</v>
      </c>
      <c r="G28" s="54">
        <f>'Fig18'!I$4</f>
        <v>0</v>
      </c>
      <c r="H28" s="55" t="str">
        <f>IF(G28&lt;&gt;0,SUM(G$12:G28)/COUNT(G$12:G28)," ")</f>
        <v xml:space="preserve"> </v>
      </c>
      <c r="I28" s="45"/>
      <c r="J28" s="46"/>
    </row>
    <row r="29" spans="1:10" x14ac:dyDescent="0.25">
      <c r="A29" s="45"/>
      <c r="B29" s="52">
        <v>19</v>
      </c>
      <c r="C29" s="53">
        <f>'Fig19'!E$4</f>
        <v>0</v>
      </c>
      <c r="D29" s="53">
        <f>'Fig19'!F$4</f>
        <v>0</v>
      </c>
      <c r="E29" s="53">
        <f>'Fig19'!G$4</f>
        <v>0</v>
      </c>
      <c r="F29" s="53">
        <f>'Fig19'!H$4</f>
        <v>0</v>
      </c>
      <c r="G29" s="54">
        <f>'Fig19'!I$4</f>
        <v>0</v>
      </c>
      <c r="H29" s="55" t="str">
        <f>IF(G29&lt;&gt;0,SUM(G$12:G29)/COUNT(G$12:G29)," ")</f>
        <v xml:space="preserve"> </v>
      </c>
      <c r="I29" s="45"/>
      <c r="J29" s="46"/>
    </row>
    <row r="30" spans="1:10" x14ac:dyDescent="0.25">
      <c r="A30" s="45"/>
      <c r="B30" s="52">
        <v>20</v>
      </c>
      <c r="C30" s="53">
        <f>'Fig20'!E$4</f>
        <v>0</v>
      </c>
      <c r="D30" s="53">
        <f>'Fig20'!F$4</f>
        <v>0</v>
      </c>
      <c r="E30" s="53">
        <f>'Fig20'!G$4</f>
        <v>0</v>
      </c>
      <c r="F30" s="53">
        <f>'Fig20'!H$4</f>
        <v>0</v>
      </c>
      <c r="G30" s="54">
        <f>'Fig20'!I$4</f>
        <v>0</v>
      </c>
      <c r="H30" s="55" t="str">
        <f>IF(G30&lt;&gt;0,SUM(G$12:G30)/COUNT(G$12:G30)," ")</f>
        <v xml:space="preserve"> </v>
      </c>
      <c r="I30" s="45"/>
      <c r="J30" s="46"/>
    </row>
    <row r="31" spans="1:10" x14ac:dyDescent="0.25">
      <c r="A31" s="45"/>
      <c r="B31" s="52">
        <v>21</v>
      </c>
      <c r="C31" s="53">
        <f>'Fig21'!E$4</f>
        <v>0</v>
      </c>
      <c r="D31" s="53">
        <f>'Fig21'!F$4</f>
        <v>0</v>
      </c>
      <c r="E31" s="53">
        <f>'Fig21'!G$4</f>
        <v>0</v>
      </c>
      <c r="F31" s="53">
        <f>'Fig21'!H$4</f>
        <v>0</v>
      </c>
      <c r="G31" s="54">
        <f>'Fig21'!I$4</f>
        <v>0</v>
      </c>
      <c r="H31" s="55" t="str">
        <f>IF(G31&lt;&gt;0,SUM(G$12:G31)/COUNT(G$12:G31)," ")</f>
        <v xml:space="preserve"> </v>
      </c>
      <c r="I31" s="45"/>
      <c r="J31" s="46"/>
    </row>
    <row r="32" spans="1:10" x14ac:dyDescent="0.25">
      <c r="A32" s="45"/>
      <c r="B32" s="52">
        <v>22</v>
      </c>
      <c r="C32" s="53">
        <f>'Fig22'!E$4</f>
        <v>0</v>
      </c>
      <c r="D32" s="53">
        <f>'Fig22'!F$4</f>
        <v>0</v>
      </c>
      <c r="E32" s="53">
        <f>'Fig22'!G$4</f>
        <v>0</v>
      </c>
      <c r="F32" s="53">
        <f>'Fig22'!H$4</f>
        <v>0</v>
      </c>
      <c r="G32" s="54">
        <f>'Fig22'!I$4</f>
        <v>0</v>
      </c>
      <c r="H32" s="55" t="str">
        <f>IF(G32&lt;&gt;0,SUM(G$12:G32)/COUNT(G$12:G32)," ")</f>
        <v xml:space="preserve"> </v>
      </c>
      <c r="I32" s="45"/>
      <c r="J32" s="46"/>
    </row>
    <row r="33" spans="1:10" x14ac:dyDescent="0.25">
      <c r="A33" s="45"/>
      <c r="B33" s="52">
        <v>23</v>
      </c>
      <c r="C33" s="53">
        <f>'Fig23'!E$4</f>
        <v>0</v>
      </c>
      <c r="D33" s="53">
        <f>'Fig23'!F$4</f>
        <v>0</v>
      </c>
      <c r="E33" s="53">
        <f>'Fig23'!G$4</f>
        <v>0</v>
      </c>
      <c r="F33" s="53">
        <f>'Fig23'!H$4</f>
        <v>0</v>
      </c>
      <c r="G33" s="54">
        <f>'Fig23'!I$4</f>
        <v>0</v>
      </c>
      <c r="H33" s="55" t="str">
        <f>IF(G33&lt;&gt;0,SUM(G$12:G33)/COUNT(G$12:G33)," ")</f>
        <v xml:space="preserve"> </v>
      </c>
      <c r="I33" s="45"/>
      <c r="J33" s="46"/>
    </row>
    <row r="34" spans="1:10" ht="15.75" thickBot="1" x14ac:dyDescent="0.3">
      <c r="A34" s="45"/>
      <c r="B34" s="52">
        <v>24</v>
      </c>
      <c r="C34" s="53">
        <f>'Fig24'!E$4</f>
        <v>0</v>
      </c>
      <c r="D34" s="53">
        <f>'Fig24'!F$4</f>
        <v>0</v>
      </c>
      <c r="E34" s="53">
        <f>'Fig24'!G$4</f>
        <v>0</v>
      </c>
      <c r="F34" s="53">
        <f>'Fig24'!H$4</f>
        <v>0</v>
      </c>
      <c r="G34" s="54">
        <f>'Fig24'!I$4</f>
        <v>0</v>
      </c>
      <c r="H34" s="56"/>
      <c r="I34" s="45"/>
      <c r="J34" s="46"/>
    </row>
    <row r="35" spans="1:10" x14ac:dyDescent="0.25">
      <c r="A35" s="45"/>
      <c r="B35" s="57"/>
      <c r="C35" s="57"/>
      <c r="D35" s="58"/>
      <c r="E35" s="53" t="s">
        <v>59</v>
      </c>
      <c r="F35" s="104">
        <f>SUM(F11:F34)</f>
        <v>0</v>
      </c>
      <c r="G35" s="54">
        <f>SUM(G11:G34)</f>
        <v>0</v>
      </c>
      <c r="H35" s="45"/>
      <c r="I35" s="45"/>
      <c r="J35" s="46"/>
    </row>
    <row r="36" spans="1:10" x14ac:dyDescent="0.25">
      <c r="A36" s="45"/>
      <c r="B36" s="45"/>
      <c r="C36" s="45"/>
      <c r="D36" s="45"/>
      <c r="E36" s="58"/>
      <c r="F36" s="59" t="s">
        <v>40</v>
      </c>
      <c r="G36" s="54">
        <f>AVERAGE(G11:G35)</f>
        <v>0</v>
      </c>
      <c r="H36" s="45"/>
      <c r="I36" s="45"/>
      <c r="J36" s="46"/>
    </row>
    <row r="37" spans="1:10" x14ac:dyDescent="0.25">
      <c r="A37" s="45"/>
      <c r="B37" s="45"/>
      <c r="C37" s="45"/>
      <c r="D37" s="45"/>
      <c r="E37" s="45"/>
      <c r="F37" s="57"/>
      <c r="G37" s="45"/>
      <c r="H37" s="45"/>
      <c r="I37" s="45"/>
      <c r="J37" s="46"/>
    </row>
    <row r="38" spans="1:10" x14ac:dyDescent="0.25">
      <c r="A38" s="44"/>
      <c r="B38" s="45"/>
      <c r="C38" s="45"/>
      <c r="D38" s="45"/>
      <c r="E38" s="45"/>
      <c r="F38" s="45"/>
      <c r="G38" s="45"/>
      <c r="H38" s="45"/>
      <c r="I38" s="45"/>
      <c r="J38" s="46"/>
    </row>
    <row r="39" spans="1:10" x14ac:dyDescent="0.25">
      <c r="A39" s="44"/>
      <c r="B39" s="45"/>
      <c r="C39" s="45"/>
      <c r="D39" s="45"/>
      <c r="E39" s="45"/>
      <c r="F39" s="45"/>
      <c r="G39" s="45"/>
      <c r="H39" s="45"/>
      <c r="I39" s="45"/>
      <c r="J39" s="46"/>
    </row>
    <row r="40" spans="1:10" x14ac:dyDescent="0.25">
      <c r="A40" s="44"/>
      <c r="B40" s="45"/>
      <c r="C40" s="45"/>
      <c r="D40" s="45"/>
      <c r="E40" s="45"/>
      <c r="F40" s="45"/>
      <c r="G40" s="45"/>
      <c r="H40" s="45"/>
      <c r="I40" s="45"/>
      <c r="J40" s="46"/>
    </row>
    <row r="41" spans="1:10" x14ac:dyDescent="0.25">
      <c r="A41" s="44"/>
      <c r="B41" s="45"/>
      <c r="C41" s="45"/>
      <c r="D41" s="45"/>
      <c r="E41" s="45"/>
      <c r="F41" s="45"/>
      <c r="G41" s="45"/>
      <c r="H41" s="45"/>
      <c r="I41" s="45"/>
      <c r="J41" s="46"/>
    </row>
    <row r="42" spans="1:10" x14ac:dyDescent="0.25">
      <c r="A42" s="44"/>
      <c r="B42" s="45"/>
      <c r="C42" s="45"/>
      <c r="D42" s="45"/>
      <c r="E42" s="45"/>
      <c r="F42" s="45"/>
      <c r="G42" s="45"/>
      <c r="H42" s="45"/>
      <c r="I42" s="45"/>
      <c r="J42" s="46"/>
    </row>
    <row r="43" spans="1:10" x14ac:dyDescent="0.25">
      <c r="A43" s="44"/>
      <c r="B43" s="45"/>
      <c r="C43" s="45"/>
      <c r="D43" s="45"/>
      <c r="E43" s="45"/>
      <c r="F43" s="45"/>
      <c r="G43" s="45"/>
      <c r="H43" s="45"/>
      <c r="I43" s="45"/>
      <c r="J43" s="46"/>
    </row>
    <row r="44" spans="1:10" x14ac:dyDescent="0.25">
      <c r="A44" s="44"/>
      <c r="B44" s="45"/>
      <c r="C44" s="45"/>
      <c r="D44" s="45"/>
      <c r="E44" s="45"/>
      <c r="F44" s="45"/>
      <c r="G44" s="45"/>
      <c r="H44" s="45"/>
      <c r="I44" s="45"/>
      <c r="J44" s="46"/>
    </row>
    <row r="45" spans="1:10" x14ac:dyDescent="0.25">
      <c r="A45" s="44"/>
      <c r="B45" s="45"/>
      <c r="C45" s="45"/>
      <c r="D45" s="45"/>
      <c r="E45" s="45"/>
      <c r="F45" s="45"/>
      <c r="G45" s="45"/>
      <c r="H45" s="45"/>
      <c r="I45" s="45"/>
      <c r="J45" s="46"/>
    </row>
    <row r="46" spans="1:10" ht="15.75" thickBot="1" x14ac:dyDescent="0.3">
      <c r="A46" s="44"/>
      <c r="B46" s="60" t="s">
        <v>8</v>
      </c>
      <c r="C46" s="45"/>
      <c r="D46" s="45"/>
      <c r="E46" s="45"/>
      <c r="F46" s="45" t="s">
        <v>12</v>
      </c>
      <c r="G46" s="45"/>
      <c r="H46" s="45"/>
      <c r="I46" s="45"/>
      <c r="J46" s="46"/>
    </row>
    <row r="47" spans="1:10" ht="15.75" thickBot="1" x14ac:dyDescent="0.3">
      <c r="A47" s="44"/>
      <c r="B47" s="171" t="str">
        <f>IF(ISBLANK(Résultats!C4),"",Résultats!C4)</f>
        <v/>
      </c>
      <c r="C47" s="172"/>
      <c r="D47" s="173"/>
      <c r="E47" s="45"/>
      <c r="F47" s="162"/>
      <c r="G47" s="163"/>
      <c r="H47" s="164"/>
      <c r="I47" s="45"/>
      <c r="J47" s="46"/>
    </row>
    <row r="48" spans="1:10" x14ac:dyDescent="0.25">
      <c r="A48" s="44"/>
      <c r="B48" s="45"/>
      <c r="C48" s="45"/>
      <c r="D48" s="45"/>
      <c r="E48" s="45"/>
      <c r="F48" s="165"/>
      <c r="G48" s="166"/>
      <c r="H48" s="167"/>
      <c r="I48" s="45"/>
      <c r="J48" s="46"/>
    </row>
    <row r="49" spans="1:10" x14ac:dyDescent="0.25">
      <c r="A49" s="44"/>
      <c r="B49" s="45"/>
      <c r="C49" s="45"/>
      <c r="D49" s="45"/>
      <c r="E49" s="45"/>
      <c r="F49" s="165"/>
      <c r="G49" s="166"/>
      <c r="H49" s="167"/>
      <c r="I49" s="45"/>
      <c r="J49" s="46"/>
    </row>
    <row r="50" spans="1:10" x14ac:dyDescent="0.25">
      <c r="A50" s="44"/>
      <c r="B50" s="45"/>
      <c r="C50" s="45"/>
      <c r="D50" s="45"/>
      <c r="E50" s="45"/>
      <c r="F50" s="165"/>
      <c r="G50" s="166"/>
      <c r="H50" s="167"/>
      <c r="I50" s="45"/>
      <c r="J50" s="46"/>
    </row>
    <row r="51" spans="1:10" ht="15.75" thickBot="1" x14ac:dyDescent="0.3">
      <c r="A51" s="44"/>
      <c r="B51" s="45"/>
      <c r="C51" s="45"/>
      <c r="D51" s="45"/>
      <c r="E51" s="45"/>
      <c r="F51" s="168"/>
      <c r="G51" s="169"/>
      <c r="H51" s="170"/>
      <c r="I51" s="45"/>
      <c r="J51" s="46"/>
    </row>
    <row r="52" spans="1:10" ht="15.75" thickBot="1" x14ac:dyDescent="0.3">
      <c r="A52" s="109" t="s">
        <v>61</v>
      </c>
      <c r="B52" s="60"/>
      <c r="C52" s="60"/>
      <c r="D52" s="60"/>
      <c r="E52" s="60"/>
      <c r="F52" s="60"/>
      <c r="G52" s="60"/>
      <c r="H52" s="60"/>
      <c r="I52" s="60"/>
      <c r="J52" s="61"/>
    </row>
  </sheetData>
  <sheetProtection algorithmName="SHA-512" hashValue="JjnUyyu8LNqyz5g7mpAoFQidYKxGPEGCEmngWzFpAeMZF0dTr3dwaJOtKbuhvZA3fG2C9vMfJVi77DLQemVa5w==" saltValue="Tp1Zm+jwlGlgSHA5jlqVcA==" spinCount="100000" sheet="1" objects="1" scenarios="1"/>
  <mergeCells count="10">
    <mergeCell ref="B47:D47"/>
    <mergeCell ref="F47:H51"/>
    <mergeCell ref="A1:J1"/>
    <mergeCell ref="I2:J2"/>
    <mergeCell ref="I3:J3"/>
    <mergeCell ref="I4:J4"/>
    <mergeCell ref="B2:F2"/>
    <mergeCell ref="C3:F3"/>
    <mergeCell ref="C4:F4"/>
    <mergeCell ref="G3:H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31">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0</v>
      </c>
      <c r="B1" s="193"/>
      <c r="C1" s="193"/>
      <c r="D1" s="193"/>
      <c r="E1" s="193"/>
      <c r="F1" s="193"/>
      <c r="G1" s="193"/>
      <c r="H1" s="193"/>
      <c r="I1" s="193"/>
      <c r="J1" s="194"/>
    </row>
    <row r="2" spans="1:10" ht="15.75" thickBot="1" x14ac:dyDescent="0.3">
      <c r="A2" s="62" t="s">
        <v>5</v>
      </c>
      <c r="B2" s="177" t="str">
        <f>IF(ISBLANK(Résultats!A11),"",Résultats!A11)</f>
        <v/>
      </c>
      <c r="C2" s="179"/>
      <c r="D2" s="179"/>
      <c r="E2" s="179"/>
      <c r="F2" s="178"/>
      <c r="G2" s="63" t="s">
        <v>6</v>
      </c>
      <c r="H2" s="63"/>
      <c r="I2" s="177" t="str">
        <f>IF(ISBLANK(Résultats!D11),"",Résultats!D11)</f>
        <v/>
      </c>
      <c r="J2" s="178"/>
    </row>
    <row r="3" spans="1:10" ht="15.75" thickBot="1" x14ac:dyDescent="0.3">
      <c r="A3" s="62" t="s">
        <v>7</v>
      </c>
      <c r="B3" s="63"/>
      <c r="C3" s="177" t="str">
        <f>IF(ISBLANK(Résultats!G11),"",Résultats!G11)</f>
        <v/>
      </c>
      <c r="D3" s="179"/>
      <c r="E3" s="179"/>
      <c r="F3" s="178"/>
      <c r="G3" s="195" t="s">
        <v>58</v>
      </c>
      <c r="H3" s="196"/>
      <c r="I3" s="177" t="str">
        <f>IF(ISBLANK(Résultats!F11),"","moins de 21ans")</f>
        <v/>
      </c>
      <c r="J3" s="178"/>
    </row>
    <row r="4" spans="1:10" ht="15.75" thickBot="1" x14ac:dyDescent="0.3">
      <c r="A4" s="62" t="s">
        <v>9</v>
      </c>
      <c r="B4" s="63"/>
      <c r="C4" s="177" t="str">
        <f>IF(ISBLANK(Résultats!C2),"",Résultats!C2)</f>
        <v xml:space="preserve"> </v>
      </c>
      <c r="D4" s="179"/>
      <c r="E4" s="179"/>
      <c r="F4" s="178"/>
      <c r="G4" s="63" t="s">
        <v>39</v>
      </c>
      <c r="H4" s="63"/>
      <c r="I4" s="177" t="str">
        <f>IF(ISBLANK(Résultats!J2),"",Résultats!J2)</f>
        <v/>
      </c>
      <c r="J4" s="178"/>
    </row>
    <row r="5" spans="1:10" x14ac:dyDescent="0.25">
      <c r="A5" s="62" t="s">
        <v>1</v>
      </c>
      <c r="B5" s="63"/>
      <c r="C5" s="63"/>
      <c r="D5" s="63"/>
      <c r="E5" s="63"/>
      <c r="F5" s="63"/>
      <c r="G5" s="63"/>
      <c r="H5" s="63"/>
      <c r="I5" s="81"/>
      <c r="J5" s="64"/>
    </row>
    <row r="6" spans="1:10" x14ac:dyDescent="0.25">
      <c r="A6" s="62" t="s">
        <v>2</v>
      </c>
      <c r="B6" s="63"/>
      <c r="C6" s="63"/>
      <c r="D6" s="63"/>
      <c r="E6" s="63"/>
      <c r="F6" s="63"/>
      <c r="G6" s="63"/>
      <c r="H6" s="63"/>
      <c r="I6" s="63"/>
      <c r="J6" s="64"/>
    </row>
    <row r="7" spans="1:10" x14ac:dyDescent="0.25">
      <c r="A7" s="62" t="s">
        <v>3</v>
      </c>
      <c r="B7" s="63"/>
      <c r="C7" s="63"/>
      <c r="D7" s="63"/>
      <c r="E7" s="63"/>
      <c r="F7" s="63"/>
      <c r="G7" s="63"/>
      <c r="H7" s="63"/>
      <c r="I7" s="63"/>
      <c r="J7" s="64"/>
    </row>
    <row r="8" spans="1:10" x14ac:dyDescent="0.25">
      <c r="A8" s="62" t="s">
        <v>4</v>
      </c>
      <c r="B8" s="63"/>
      <c r="C8" s="63"/>
      <c r="D8" s="63"/>
      <c r="E8" s="63"/>
      <c r="F8" s="63"/>
      <c r="G8" s="63"/>
      <c r="H8" s="63"/>
      <c r="I8" s="63"/>
      <c r="J8" s="64"/>
    </row>
    <row r="9" spans="1:10" ht="15.75" thickBot="1" x14ac:dyDescent="0.3">
      <c r="A9" s="62"/>
      <c r="B9" s="63"/>
      <c r="C9" s="63"/>
      <c r="D9" s="63"/>
      <c r="E9" s="63"/>
      <c r="F9" s="63"/>
      <c r="G9" s="63"/>
      <c r="H9" s="63"/>
      <c r="I9" s="63"/>
      <c r="J9" s="64"/>
    </row>
    <row r="10" spans="1:10" ht="75" x14ac:dyDescent="0.25">
      <c r="A10" s="63"/>
      <c r="B10" s="65" t="s">
        <v>10</v>
      </c>
      <c r="C10" s="66" t="s">
        <v>42</v>
      </c>
      <c r="D10" s="66" t="s">
        <v>44</v>
      </c>
      <c r="E10" s="66" t="s">
        <v>46</v>
      </c>
      <c r="F10" s="67" t="s">
        <v>11</v>
      </c>
      <c r="G10" s="68" t="s">
        <v>15</v>
      </c>
      <c r="H10" s="69" t="s">
        <v>41</v>
      </c>
      <c r="I10" s="63"/>
      <c r="J10" s="64"/>
    </row>
    <row r="11" spans="1:10" x14ac:dyDescent="0.25">
      <c r="A11" s="63"/>
      <c r="B11" s="70">
        <v>1</v>
      </c>
      <c r="C11" s="71">
        <f>'Fig1'!E$5</f>
        <v>0</v>
      </c>
      <c r="D11" s="71">
        <f>'Fig1'!F$5</f>
        <v>0</v>
      </c>
      <c r="E11" s="71">
        <f>'Fig1'!G$5</f>
        <v>0</v>
      </c>
      <c r="F11" s="71">
        <f>'Fig1'!H$5</f>
        <v>0</v>
      </c>
      <c r="G11" s="72">
        <f>'Fig1'!I$5</f>
        <v>0</v>
      </c>
      <c r="H11" s="73" t="str">
        <f>IF( G12=0," ",G11)</f>
        <v xml:space="preserve"> </v>
      </c>
      <c r="I11" s="63"/>
      <c r="J11" s="64"/>
    </row>
    <row r="12" spans="1:10" x14ac:dyDescent="0.25">
      <c r="A12" s="63"/>
      <c r="B12" s="70">
        <v>2</v>
      </c>
      <c r="C12" s="71">
        <f>'Fig2'!E$5</f>
        <v>0</v>
      </c>
      <c r="D12" s="71">
        <f>'Fig2'!F$5</f>
        <v>0</v>
      </c>
      <c r="E12" s="71">
        <f>'Fig2'!G$5</f>
        <v>0</v>
      </c>
      <c r="F12" s="71">
        <f>'Fig2'!H$5</f>
        <v>0</v>
      </c>
      <c r="G12" s="72">
        <f>'Fig2'!I$5</f>
        <v>0</v>
      </c>
      <c r="H12" s="73" t="str">
        <f>IF(G12&lt;&gt;0,SUM(G$12:G12)/COUNT(G$12:G12)," ")</f>
        <v xml:space="preserve"> </v>
      </c>
      <c r="I12" s="63"/>
      <c r="J12" s="64"/>
    </row>
    <row r="13" spans="1:10" x14ac:dyDescent="0.25">
      <c r="A13" s="63"/>
      <c r="B13" s="70">
        <v>3</v>
      </c>
      <c r="C13" s="71">
        <f>'Fig3'!E$5</f>
        <v>0</v>
      </c>
      <c r="D13" s="71">
        <f>'Fig3'!F$5</f>
        <v>0</v>
      </c>
      <c r="E13" s="71">
        <f>'Fig3'!G$5</f>
        <v>0</v>
      </c>
      <c r="F13" s="71">
        <f>'Fig3'!H$5</f>
        <v>0</v>
      </c>
      <c r="G13" s="72">
        <f>'Fig3'!I$5</f>
        <v>0</v>
      </c>
      <c r="H13" s="73" t="str">
        <f>IF(G13&lt;&gt;0,SUM(G$12:G13)/COUNT(G$12:G13)," ")</f>
        <v xml:space="preserve"> </v>
      </c>
      <c r="I13" s="63"/>
      <c r="J13" s="64"/>
    </row>
    <row r="14" spans="1:10" x14ac:dyDescent="0.25">
      <c r="A14" s="63"/>
      <c r="B14" s="70">
        <v>4</v>
      </c>
      <c r="C14" s="71">
        <f>'Fig4'!E$5</f>
        <v>0</v>
      </c>
      <c r="D14" s="71">
        <f>'Fig4'!F$5</f>
        <v>0</v>
      </c>
      <c r="E14" s="71">
        <f>'Fig4'!G$5</f>
        <v>0</v>
      </c>
      <c r="F14" s="71">
        <f>'Fig4'!H$5</f>
        <v>0</v>
      </c>
      <c r="G14" s="72">
        <f>'Fig4'!I$5</f>
        <v>0</v>
      </c>
      <c r="H14" s="73" t="str">
        <f>IF(G14&lt;&gt;0,SUM(G$12:G14)/COUNT(G$12:G14)," ")</f>
        <v xml:space="preserve"> </v>
      </c>
      <c r="I14" s="63"/>
      <c r="J14" s="64"/>
    </row>
    <row r="15" spans="1:10" x14ac:dyDescent="0.25">
      <c r="A15" s="63"/>
      <c r="B15" s="70">
        <v>5</v>
      </c>
      <c r="C15" s="71">
        <f>'Fig5'!E$5</f>
        <v>0</v>
      </c>
      <c r="D15" s="71">
        <f>'Fig5'!F$5</f>
        <v>0</v>
      </c>
      <c r="E15" s="71">
        <f>'Fig5'!G$5</f>
        <v>0</v>
      </c>
      <c r="F15" s="71">
        <f>'Fig5'!H$5</f>
        <v>0</v>
      </c>
      <c r="G15" s="72">
        <f>'Fig5'!I$5</f>
        <v>0</v>
      </c>
      <c r="H15" s="73" t="str">
        <f>IF(G15&lt;&gt;0,SUM(G$12:G15)/COUNT(G$12:G15)," ")</f>
        <v xml:space="preserve"> </v>
      </c>
      <c r="I15" s="63"/>
      <c r="J15" s="64"/>
    </row>
    <row r="16" spans="1:10" x14ac:dyDescent="0.25">
      <c r="A16" s="63"/>
      <c r="B16" s="70">
        <v>6</v>
      </c>
      <c r="C16" s="71">
        <f>'Fig6'!E$5</f>
        <v>0</v>
      </c>
      <c r="D16" s="71">
        <f>'Fig6'!F$5</f>
        <v>0</v>
      </c>
      <c r="E16" s="71">
        <f>'Fig6'!G$5</f>
        <v>0</v>
      </c>
      <c r="F16" s="71">
        <f>'Fig6'!H$5</f>
        <v>0</v>
      </c>
      <c r="G16" s="72">
        <f>'Fig6'!I$5</f>
        <v>0</v>
      </c>
      <c r="H16" s="73" t="str">
        <f>IF(G16&lt;&gt;0,SUM(G$12:G16)/COUNT(G$12:G16)," ")</f>
        <v xml:space="preserve"> </v>
      </c>
      <c r="I16" s="63"/>
      <c r="J16" s="64"/>
    </row>
    <row r="17" spans="1:10" x14ac:dyDescent="0.25">
      <c r="A17" s="63"/>
      <c r="B17" s="70">
        <v>7</v>
      </c>
      <c r="C17" s="71">
        <f>'Fig7'!E$5</f>
        <v>0</v>
      </c>
      <c r="D17" s="71">
        <f>'Fig7'!F$5</f>
        <v>0</v>
      </c>
      <c r="E17" s="71">
        <f>'Fig7'!G$5</f>
        <v>0</v>
      </c>
      <c r="F17" s="71">
        <f>'Fig7'!H$5</f>
        <v>0</v>
      </c>
      <c r="G17" s="72">
        <f>'Fig7'!I$5</f>
        <v>0</v>
      </c>
      <c r="H17" s="73" t="str">
        <f>IF(G17&lt;&gt;0,SUM(G$12:G17)/COUNT(G$12:G17)," ")</f>
        <v xml:space="preserve"> </v>
      </c>
      <c r="I17" s="63"/>
      <c r="J17" s="64"/>
    </row>
    <row r="18" spans="1:10" x14ac:dyDescent="0.25">
      <c r="A18" s="63"/>
      <c r="B18" s="70">
        <v>8</v>
      </c>
      <c r="C18" s="71">
        <f>'Fig8'!E$5</f>
        <v>0</v>
      </c>
      <c r="D18" s="71">
        <f>'Fig8'!F$5</f>
        <v>0</v>
      </c>
      <c r="E18" s="71">
        <f>'Fig8'!G$5</f>
        <v>0</v>
      </c>
      <c r="F18" s="71">
        <f>'Fig8'!H$5</f>
        <v>0</v>
      </c>
      <c r="G18" s="72">
        <f>'Fig8'!I$5</f>
        <v>0</v>
      </c>
      <c r="H18" s="73" t="str">
        <f>IF(G18&lt;&gt;0,SUM(G$12:G18)/COUNT(G$12:G18)," ")</f>
        <v xml:space="preserve"> </v>
      </c>
      <c r="I18" s="63"/>
      <c r="J18" s="64"/>
    </row>
    <row r="19" spans="1:10" x14ac:dyDescent="0.25">
      <c r="A19" s="63"/>
      <c r="B19" s="70">
        <v>9</v>
      </c>
      <c r="C19" s="71">
        <f>'Fig9'!E$5</f>
        <v>0</v>
      </c>
      <c r="D19" s="71">
        <f>'Fig9'!F$5</f>
        <v>0</v>
      </c>
      <c r="E19" s="71">
        <f>'Fig9'!G$5</f>
        <v>0</v>
      </c>
      <c r="F19" s="71">
        <f>'Fig9'!H$5</f>
        <v>0</v>
      </c>
      <c r="G19" s="72">
        <f>'Fig9'!I$5</f>
        <v>0</v>
      </c>
      <c r="H19" s="73" t="str">
        <f>IF(G19&lt;&gt;0,SUM(G$12:G19)/COUNT(G$12:G19)," ")</f>
        <v xml:space="preserve"> </v>
      </c>
      <c r="I19" s="63"/>
      <c r="J19" s="64"/>
    </row>
    <row r="20" spans="1:10" x14ac:dyDescent="0.25">
      <c r="A20" s="63"/>
      <c r="B20" s="70">
        <v>10</v>
      </c>
      <c r="C20" s="71">
        <f>'Fig10'!E$5</f>
        <v>0</v>
      </c>
      <c r="D20" s="71">
        <f>'Fig10'!F$5</f>
        <v>0</v>
      </c>
      <c r="E20" s="71">
        <f>'Fig10'!G$5</f>
        <v>0</v>
      </c>
      <c r="F20" s="71">
        <f>'Fig10'!H$5</f>
        <v>0</v>
      </c>
      <c r="G20" s="72">
        <f>'Fig10'!I$5</f>
        <v>0</v>
      </c>
      <c r="H20" s="73" t="str">
        <f>IF(G20&lt;&gt;0,SUM(G$12:G20)/COUNT(G$12:G20)," ")</f>
        <v xml:space="preserve"> </v>
      </c>
      <c r="I20" s="63"/>
      <c r="J20" s="64"/>
    </row>
    <row r="21" spans="1:10" x14ac:dyDescent="0.25">
      <c r="A21" s="63"/>
      <c r="B21" s="70">
        <v>11</v>
      </c>
      <c r="C21" s="71">
        <f>'Fig11'!E$5</f>
        <v>0</v>
      </c>
      <c r="D21" s="71">
        <f>'Fig11'!F$5</f>
        <v>0</v>
      </c>
      <c r="E21" s="71">
        <f>'Fig11'!G$5</f>
        <v>0</v>
      </c>
      <c r="F21" s="71">
        <f>'Fig11'!H$5</f>
        <v>0</v>
      </c>
      <c r="G21" s="72">
        <f>'Fig11'!I$5</f>
        <v>0</v>
      </c>
      <c r="H21" s="73" t="str">
        <f>IF(G21&lt;&gt;0,SUM(G$12:G21)/COUNT(G$12:G21)," ")</f>
        <v xml:space="preserve"> </v>
      </c>
      <c r="I21" s="63"/>
      <c r="J21" s="64"/>
    </row>
    <row r="22" spans="1:10" x14ac:dyDescent="0.25">
      <c r="A22" s="63"/>
      <c r="B22" s="70">
        <v>12</v>
      </c>
      <c r="C22" s="71">
        <f>'Fig12'!E$5</f>
        <v>0</v>
      </c>
      <c r="D22" s="71">
        <f>'Fig12'!F$5</f>
        <v>0</v>
      </c>
      <c r="E22" s="71">
        <f>'Fig12'!G$5</f>
        <v>0</v>
      </c>
      <c r="F22" s="71">
        <f>'Fig12'!H$5</f>
        <v>0</v>
      </c>
      <c r="G22" s="72">
        <f>'Fig12'!I$5</f>
        <v>0</v>
      </c>
      <c r="H22" s="73" t="str">
        <f>IF(G22&lt;&gt;0,SUM(G$12:G22)/COUNT(G$12:G22)," ")</f>
        <v xml:space="preserve"> </v>
      </c>
      <c r="I22" s="63"/>
      <c r="J22" s="64"/>
    </row>
    <row r="23" spans="1:10" x14ac:dyDescent="0.25">
      <c r="A23" s="63"/>
      <c r="B23" s="70">
        <v>13</v>
      </c>
      <c r="C23" s="71">
        <f>'Fig13'!E$5</f>
        <v>0</v>
      </c>
      <c r="D23" s="71">
        <f>'Fig13'!F$5</f>
        <v>0</v>
      </c>
      <c r="E23" s="71">
        <f>'Fig13'!G$5</f>
        <v>0</v>
      </c>
      <c r="F23" s="71">
        <f>'Fig13'!H$5</f>
        <v>0</v>
      </c>
      <c r="G23" s="72">
        <f>'Fig13'!I$5</f>
        <v>0</v>
      </c>
      <c r="H23" s="73" t="str">
        <f>IF(G23&lt;&gt;0,SUM(G$12:G23)/COUNT(G$12:G23)," ")</f>
        <v xml:space="preserve"> </v>
      </c>
      <c r="I23" s="63"/>
      <c r="J23" s="64"/>
    </row>
    <row r="24" spans="1:10" x14ac:dyDescent="0.25">
      <c r="A24" s="63"/>
      <c r="B24" s="70">
        <v>14</v>
      </c>
      <c r="C24" s="71">
        <f>'Fig14'!E$5</f>
        <v>0</v>
      </c>
      <c r="D24" s="71">
        <f>'Fig14'!F$5</f>
        <v>0</v>
      </c>
      <c r="E24" s="71">
        <f>'Fig14'!G$5</f>
        <v>0</v>
      </c>
      <c r="F24" s="71">
        <f>'Fig14'!H$5</f>
        <v>0</v>
      </c>
      <c r="G24" s="72">
        <f>'Fig14'!I$5</f>
        <v>0</v>
      </c>
      <c r="H24" s="73" t="str">
        <f>IF(G24&lt;&gt;0,SUM(G$12:G24)/COUNT(G$12:G24)," ")</f>
        <v xml:space="preserve"> </v>
      </c>
      <c r="I24" s="63"/>
      <c r="J24" s="64"/>
    </row>
    <row r="25" spans="1:10" x14ac:dyDescent="0.25">
      <c r="A25" s="63"/>
      <c r="B25" s="70">
        <v>15</v>
      </c>
      <c r="C25" s="71">
        <f>'Fig15'!E$5</f>
        <v>0</v>
      </c>
      <c r="D25" s="71">
        <f>'Fig15'!F$5</f>
        <v>0</v>
      </c>
      <c r="E25" s="71">
        <f>'Fig15'!G$5</f>
        <v>0</v>
      </c>
      <c r="F25" s="71">
        <f>'Fig15'!H$5</f>
        <v>0</v>
      </c>
      <c r="G25" s="72">
        <f>'Fig15'!I$5</f>
        <v>0</v>
      </c>
      <c r="H25" s="73" t="str">
        <f>IF(G25&lt;&gt;0,SUM(G$12:G25)/COUNT(G$12:G25)," ")</f>
        <v xml:space="preserve"> </v>
      </c>
      <c r="I25" s="63"/>
      <c r="J25" s="64"/>
    </row>
    <row r="26" spans="1:10" x14ac:dyDescent="0.25">
      <c r="A26" s="63"/>
      <c r="B26" s="70">
        <v>16</v>
      </c>
      <c r="C26" s="71">
        <f>'Fig16'!E$5</f>
        <v>0</v>
      </c>
      <c r="D26" s="71">
        <f>'Fig16'!F$5</f>
        <v>0</v>
      </c>
      <c r="E26" s="71">
        <f>'Fig16'!G$5</f>
        <v>0</v>
      </c>
      <c r="F26" s="71">
        <f>'Fig16'!H$5</f>
        <v>0</v>
      </c>
      <c r="G26" s="72">
        <f>'Fig16'!I$5</f>
        <v>0</v>
      </c>
      <c r="H26" s="73" t="str">
        <f>IF(G26&lt;&gt;0,SUM(G$12:G26)/COUNT(G$12:G26)," ")</f>
        <v xml:space="preserve"> </v>
      </c>
      <c r="I26" s="63"/>
      <c r="J26" s="64"/>
    </row>
    <row r="27" spans="1:10" x14ac:dyDescent="0.25">
      <c r="A27" s="63"/>
      <c r="B27" s="70">
        <v>17</v>
      </c>
      <c r="C27" s="71">
        <f>'Fig17'!E$5</f>
        <v>0</v>
      </c>
      <c r="D27" s="71">
        <f>'Fig17'!F$5</f>
        <v>0</v>
      </c>
      <c r="E27" s="71">
        <f>'Fig17'!G$5</f>
        <v>0</v>
      </c>
      <c r="F27" s="71">
        <f>'Fig17'!H$5</f>
        <v>0</v>
      </c>
      <c r="G27" s="72">
        <f>'Fig17'!I$5</f>
        <v>0</v>
      </c>
      <c r="H27" s="73" t="str">
        <f>IF(G27&lt;&gt;0,SUM(G$12:G27)/COUNT(G$12:G27)," ")</f>
        <v xml:space="preserve"> </v>
      </c>
      <c r="I27" s="63"/>
      <c r="J27" s="64"/>
    </row>
    <row r="28" spans="1:10" x14ac:dyDescent="0.25">
      <c r="A28" s="63"/>
      <c r="B28" s="70">
        <v>18</v>
      </c>
      <c r="C28" s="71">
        <f>'Fig18'!E$5</f>
        <v>0</v>
      </c>
      <c r="D28" s="71">
        <f>'Fig18'!F$5</f>
        <v>0</v>
      </c>
      <c r="E28" s="71">
        <f>'Fig18'!G$5</f>
        <v>0</v>
      </c>
      <c r="F28" s="71">
        <f>'Fig18'!H$5</f>
        <v>0</v>
      </c>
      <c r="G28" s="72">
        <f>'Fig18'!I$5</f>
        <v>0</v>
      </c>
      <c r="H28" s="73" t="str">
        <f>IF(G28&lt;&gt;0,SUM(G$12:G28)/COUNT(G$12:G28)," ")</f>
        <v xml:space="preserve"> </v>
      </c>
      <c r="I28" s="63"/>
      <c r="J28" s="64"/>
    </row>
    <row r="29" spans="1:10" x14ac:dyDescent="0.25">
      <c r="A29" s="63"/>
      <c r="B29" s="70">
        <v>19</v>
      </c>
      <c r="C29" s="71">
        <f>'Fig19'!E$5</f>
        <v>0</v>
      </c>
      <c r="D29" s="71">
        <f>'Fig19'!F$5</f>
        <v>0</v>
      </c>
      <c r="E29" s="71">
        <f>'Fig19'!G$5</f>
        <v>0</v>
      </c>
      <c r="F29" s="71">
        <f>'Fig19'!H$5</f>
        <v>0</v>
      </c>
      <c r="G29" s="72">
        <f>'Fig19'!I$5</f>
        <v>0</v>
      </c>
      <c r="H29" s="73" t="str">
        <f>IF(G29&lt;&gt;0,SUM(G$12:G29)/COUNT(G$12:G29)," ")</f>
        <v xml:space="preserve"> </v>
      </c>
      <c r="I29" s="63"/>
      <c r="J29" s="64"/>
    </row>
    <row r="30" spans="1:10" x14ac:dyDescent="0.25">
      <c r="A30" s="63"/>
      <c r="B30" s="70">
        <v>20</v>
      </c>
      <c r="C30" s="71">
        <f>'Fig20'!E$5</f>
        <v>0</v>
      </c>
      <c r="D30" s="71">
        <f>'Fig20'!F$5</f>
        <v>0</v>
      </c>
      <c r="E30" s="71">
        <f>'Fig20'!G$5</f>
        <v>0</v>
      </c>
      <c r="F30" s="71">
        <f>'Fig20'!H$5</f>
        <v>0</v>
      </c>
      <c r="G30" s="72">
        <f>'Fig20'!I$5</f>
        <v>0</v>
      </c>
      <c r="H30" s="73" t="str">
        <f>IF(G30&lt;&gt;0,SUM(G$12:G30)/COUNT(G$12:G30)," ")</f>
        <v xml:space="preserve"> </v>
      </c>
      <c r="I30" s="63"/>
      <c r="J30" s="64"/>
    </row>
    <row r="31" spans="1:10" x14ac:dyDescent="0.25">
      <c r="A31" s="63"/>
      <c r="B31" s="70">
        <v>21</v>
      </c>
      <c r="C31" s="71">
        <f>'Fig21'!E$5</f>
        <v>0</v>
      </c>
      <c r="D31" s="71">
        <f>'Fig21'!F$5</f>
        <v>0</v>
      </c>
      <c r="E31" s="71">
        <f>'Fig21'!G$5</f>
        <v>0</v>
      </c>
      <c r="F31" s="71">
        <f>'Fig21'!H$5</f>
        <v>0</v>
      </c>
      <c r="G31" s="72">
        <f>'Fig21'!I$5</f>
        <v>0</v>
      </c>
      <c r="H31" s="73" t="str">
        <f>IF(G31&lt;&gt;0,SUM(G$12:G31)/COUNT(G$12:G31)," ")</f>
        <v xml:space="preserve"> </v>
      </c>
      <c r="I31" s="63"/>
      <c r="J31" s="64"/>
    </row>
    <row r="32" spans="1:10" x14ac:dyDescent="0.25">
      <c r="A32" s="63"/>
      <c r="B32" s="70">
        <v>22</v>
      </c>
      <c r="C32" s="71">
        <f>'Fig22'!E$5</f>
        <v>0</v>
      </c>
      <c r="D32" s="71">
        <f>'Fig22'!F$5</f>
        <v>0</v>
      </c>
      <c r="E32" s="71">
        <f>'Fig22'!G$5</f>
        <v>0</v>
      </c>
      <c r="F32" s="71">
        <f>'Fig22'!H$5</f>
        <v>0</v>
      </c>
      <c r="G32" s="72">
        <f>'Fig22'!I$5</f>
        <v>0</v>
      </c>
      <c r="H32" s="73" t="str">
        <f>IF(G32&lt;&gt;0,SUM(G$12:G32)/COUNT(G$12:G32)," ")</f>
        <v xml:space="preserve"> </v>
      </c>
      <c r="I32" s="63"/>
      <c r="J32" s="64"/>
    </row>
    <row r="33" spans="1:10" x14ac:dyDescent="0.25">
      <c r="A33" s="63"/>
      <c r="B33" s="70">
        <v>23</v>
      </c>
      <c r="C33" s="71">
        <f>'Fig23'!E$5</f>
        <v>0</v>
      </c>
      <c r="D33" s="71">
        <f>'Fig23'!F$5</f>
        <v>0</v>
      </c>
      <c r="E33" s="71">
        <f>'Fig23'!G$5</f>
        <v>0</v>
      </c>
      <c r="F33" s="71">
        <f>'Fig23'!H$5</f>
        <v>0</v>
      </c>
      <c r="G33" s="72">
        <f>'Fig23'!I$5</f>
        <v>0</v>
      </c>
      <c r="H33" s="73" t="str">
        <f>IF(G33&lt;&gt;0,SUM(G$12:G33)/COUNT(G$12:G33)," ")</f>
        <v xml:space="preserve"> </v>
      </c>
      <c r="I33" s="63"/>
      <c r="J33" s="64"/>
    </row>
    <row r="34" spans="1:10" ht="15.75" thickBot="1" x14ac:dyDescent="0.3">
      <c r="A34" s="63"/>
      <c r="B34" s="70">
        <v>24</v>
      </c>
      <c r="C34" s="71">
        <f>'Fig24'!E$5</f>
        <v>0</v>
      </c>
      <c r="D34" s="71">
        <f>'Fig24'!F$5</f>
        <v>0</v>
      </c>
      <c r="E34" s="71">
        <f>'Fig24'!G$5</f>
        <v>0</v>
      </c>
      <c r="F34" s="71">
        <f>'Fig24'!H$5</f>
        <v>0</v>
      </c>
      <c r="G34" s="72">
        <f>'Fig24'!I$5</f>
        <v>0</v>
      </c>
      <c r="H34" s="74"/>
      <c r="I34" s="63"/>
      <c r="J34" s="64"/>
    </row>
    <row r="35" spans="1:10" x14ac:dyDescent="0.25">
      <c r="A35" s="63"/>
      <c r="B35" s="75"/>
      <c r="C35" s="75"/>
      <c r="D35" s="76"/>
      <c r="E35" s="71" t="s">
        <v>59</v>
      </c>
      <c r="F35" s="103">
        <f>SUM(F11:F34)</f>
        <v>0</v>
      </c>
      <c r="G35" s="72">
        <f>SUM(G11:G34)</f>
        <v>0</v>
      </c>
      <c r="H35" s="63"/>
      <c r="I35" s="63"/>
      <c r="J35" s="64"/>
    </row>
    <row r="36" spans="1:10" x14ac:dyDescent="0.25">
      <c r="A36" s="63"/>
      <c r="B36" s="63"/>
      <c r="C36" s="63"/>
      <c r="D36" s="63"/>
      <c r="E36" s="76"/>
      <c r="F36" s="77" t="s">
        <v>40</v>
      </c>
      <c r="G36" s="72">
        <f>AVERAGE(G11:G35)</f>
        <v>0</v>
      </c>
      <c r="H36" s="63"/>
      <c r="I36" s="63"/>
      <c r="J36" s="64"/>
    </row>
    <row r="37" spans="1:10" x14ac:dyDescent="0.25">
      <c r="A37" s="63"/>
      <c r="B37" s="63"/>
      <c r="C37" s="63"/>
      <c r="D37" s="63"/>
      <c r="E37" s="63"/>
      <c r="F37" s="75"/>
      <c r="G37" s="63"/>
      <c r="H37" s="63"/>
      <c r="I37" s="63"/>
      <c r="J37" s="64"/>
    </row>
    <row r="38" spans="1:10" x14ac:dyDescent="0.25">
      <c r="A38" s="62"/>
      <c r="B38" s="63"/>
      <c r="C38" s="63"/>
      <c r="D38" s="63"/>
      <c r="E38" s="63"/>
      <c r="F38" s="63"/>
      <c r="G38" s="63"/>
      <c r="H38" s="63"/>
      <c r="I38" s="63"/>
      <c r="J38" s="64"/>
    </row>
    <row r="39" spans="1:10" x14ac:dyDescent="0.25">
      <c r="A39" s="62"/>
      <c r="B39" s="63"/>
      <c r="C39" s="63"/>
      <c r="D39" s="63"/>
      <c r="E39" s="63"/>
      <c r="F39" s="63"/>
      <c r="G39" s="63"/>
      <c r="H39" s="63"/>
      <c r="I39" s="63"/>
      <c r="J39" s="64"/>
    </row>
    <row r="40" spans="1:10" x14ac:dyDescent="0.25">
      <c r="A40" s="62"/>
      <c r="B40" s="63"/>
      <c r="C40" s="63"/>
      <c r="D40" s="63"/>
      <c r="E40" s="63"/>
      <c r="F40" s="63"/>
      <c r="G40" s="63"/>
      <c r="H40" s="63"/>
      <c r="I40" s="63"/>
      <c r="J40" s="64"/>
    </row>
    <row r="41" spans="1:10" x14ac:dyDescent="0.25">
      <c r="A41" s="62"/>
      <c r="B41" s="63"/>
      <c r="C41" s="63"/>
      <c r="D41" s="63"/>
      <c r="E41" s="63"/>
      <c r="F41" s="63"/>
      <c r="G41" s="63"/>
      <c r="H41" s="63"/>
      <c r="I41" s="63"/>
      <c r="J41" s="64"/>
    </row>
    <row r="42" spans="1:10" x14ac:dyDescent="0.25">
      <c r="A42" s="62"/>
      <c r="B42" s="63"/>
      <c r="C42" s="63"/>
      <c r="D42" s="63"/>
      <c r="E42" s="63"/>
      <c r="F42" s="63"/>
      <c r="G42" s="63"/>
      <c r="H42" s="63"/>
      <c r="I42" s="63"/>
      <c r="J42" s="64"/>
    </row>
    <row r="43" spans="1:10" x14ac:dyDescent="0.25">
      <c r="A43" s="62"/>
      <c r="B43" s="63"/>
      <c r="C43" s="63"/>
      <c r="D43" s="63"/>
      <c r="E43" s="63"/>
      <c r="F43" s="63"/>
      <c r="G43" s="63"/>
      <c r="H43" s="63"/>
      <c r="I43" s="63"/>
      <c r="J43" s="64"/>
    </row>
    <row r="44" spans="1:10" x14ac:dyDescent="0.25">
      <c r="A44" s="62"/>
      <c r="B44" s="63"/>
      <c r="C44" s="63"/>
      <c r="D44" s="63"/>
      <c r="E44" s="63"/>
      <c r="F44" s="63"/>
      <c r="G44" s="63"/>
      <c r="H44" s="63"/>
      <c r="I44" s="63"/>
      <c r="J44" s="64"/>
    </row>
    <row r="45" spans="1:10" x14ac:dyDescent="0.25">
      <c r="A45" s="62"/>
      <c r="B45" s="63"/>
      <c r="C45" s="63"/>
      <c r="D45" s="63"/>
      <c r="E45" s="63"/>
      <c r="F45" s="63"/>
      <c r="G45" s="63"/>
      <c r="H45" s="63"/>
      <c r="I45" s="63"/>
      <c r="J45" s="64"/>
    </row>
    <row r="46" spans="1:10" ht="15.75" thickBot="1" x14ac:dyDescent="0.3">
      <c r="A46" s="62"/>
      <c r="B46" s="78" t="s">
        <v>8</v>
      </c>
      <c r="C46" s="63"/>
      <c r="D46" s="63"/>
      <c r="E46" s="63"/>
      <c r="F46" s="63" t="s">
        <v>12</v>
      </c>
      <c r="G46" s="63"/>
      <c r="H46" s="63"/>
      <c r="I46" s="63"/>
      <c r="J46" s="64"/>
    </row>
    <row r="47" spans="1:10" ht="15.75" thickBot="1" x14ac:dyDescent="0.3">
      <c r="A47" s="62"/>
      <c r="B47" s="171" t="str">
        <f>IF(ISBLANK(Résultats!C4),"",Résultats!C4)</f>
        <v/>
      </c>
      <c r="C47" s="172"/>
      <c r="D47" s="173"/>
      <c r="E47" s="63"/>
      <c r="F47" s="162"/>
      <c r="G47" s="163"/>
      <c r="H47" s="164"/>
      <c r="I47" s="63"/>
      <c r="J47" s="64"/>
    </row>
    <row r="48" spans="1:10" x14ac:dyDescent="0.25">
      <c r="A48" s="62"/>
      <c r="B48" s="63"/>
      <c r="C48" s="63"/>
      <c r="D48" s="63"/>
      <c r="E48" s="63"/>
      <c r="F48" s="165"/>
      <c r="G48" s="166"/>
      <c r="H48" s="167"/>
      <c r="I48" s="63"/>
      <c r="J48" s="64"/>
    </row>
    <row r="49" spans="1:10" x14ac:dyDescent="0.25">
      <c r="A49" s="62"/>
      <c r="B49" s="63"/>
      <c r="C49" s="63"/>
      <c r="D49" s="63"/>
      <c r="E49" s="63"/>
      <c r="F49" s="165"/>
      <c r="G49" s="166"/>
      <c r="H49" s="167"/>
      <c r="I49" s="63"/>
      <c r="J49" s="64"/>
    </row>
    <row r="50" spans="1:10" x14ac:dyDescent="0.25">
      <c r="A50" s="62"/>
      <c r="B50" s="63"/>
      <c r="C50" s="63"/>
      <c r="D50" s="63"/>
      <c r="E50" s="63"/>
      <c r="F50" s="165"/>
      <c r="G50" s="166"/>
      <c r="H50" s="167"/>
      <c r="I50" s="63"/>
      <c r="J50" s="64"/>
    </row>
    <row r="51" spans="1:10" ht="15.75" thickBot="1" x14ac:dyDescent="0.3">
      <c r="A51" s="62"/>
      <c r="B51" s="63"/>
      <c r="C51" s="63"/>
      <c r="D51" s="63"/>
      <c r="E51" s="63"/>
      <c r="F51" s="168"/>
      <c r="G51" s="169"/>
      <c r="H51" s="170"/>
      <c r="I51" s="63"/>
      <c r="J51" s="64"/>
    </row>
    <row r="52" spans="1:10" ht="15.75" thickBot="1" x14ac:dyDescent="0.3">
      <c r="A52" s="108" t="s">
        <v>61</v>
      </c>
      <c r="B52" s="78"/>
      <c r="C52" s="78"/>
      <c r="D52" s="78"/>
      <c r="E52" s="78"/>
      <c r="F52" s="78"/>
      <c r="G52" s="78"/>
      <c r="H52" s="78"/>
      <c r="I52" s="78"/>
      <c r="J52" s="79"/>
    </row>
  </sheetData>
  <sheetProtection algorithmName="SHA-512" hashValue="+XrgPz7/gsD8UEXdzhSrRtLj7xXGY+0dIdu2aBNxRzhR2sf4+3R8pfcg95enTG8mk5j5BZw2KZcfoRcDz+6EEg==" saltValue="oBl5k6sNcaz5S+30PKMVcA==" spinCount="100000" sheet="1" objects="1" scenarios="1"/>
  <mergeCells count="10">
    <mergeCell ref="B47:D47"/>
    <mergeCell ref="F47:H51"/>
    <mergeCell ref="A1:J1"/>
    <mergeCell ref="I2:J2"/>
    <mergeCell ref="I3:J3"/>
    <mergeCell ref="I4:J4"/>
    <mergeCell ref="B2:F2"/>
    <mergeCell ref="C3:F3"/>
    <mergeCell ref="C4:F4"/>
    <mergeCell ref="G3:H3"/>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32"/>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4" t="s">
        <v>0</v>
      </c>
      <c r="B1" s="175"/>
      <c r="C1" s="175"/>
      <c r="D1" s="175"/>
      <c r="E1" s="175"/>
      <c r="F1" s="175"/>
      <c r="G1" s="175"/>
      <c r="H1" s="175"/>
      <c r="I1" s="175"/>
      <c r="J1" s="176"/>
    </row>
    <row r="2" spans="1:10" ht="15.75" thickBot="1" x14ac:dyDescent="0.3">
      <c r="A2" s="11" t="s">
        <v>5</v>
      </c>
      <c r="B2" s="177" t="str">
        <f>IF(ISBLANK(Résultats!A12),"",Résultats!A12)</f>
        <v/>
      </c>
      <c r="C2" s="179"/>
      <c r="D2" s="179"/>
      <c r="E2" s="179"/>
      <c r="F2" s="178"/>
      <c r="G2" s="12" t="s">
        <v>6</v>
      </c>
      <c r="H2" s="12"/>
      <c r="I2" s="177" t="str">
        <f>IF(ISBLANK(Résultats!D12),"",Résultats!D12)</f>
        <v/>
      </c>
      <c r="J2" s="178"/>
    </row>
    <row r="3" spans="1:10" ht="15.75" thickBot="1" x14ac:dyDescent="0.3">
      <c r="A3" s="11" t="s">
        <v>7</v>
      </c>
      <c r="B3" s="12"/>
      <c r="C3" s="177" t="str">
        <f>IF(ISBLANK(Résultats!G12),"",Résultats!G12)</f>
        <v/>
      </c>
      <c r="D3" s="179"/>
      <c r="E3" s="179"/>
      <c r="F3" s="178"/>
      <c r="G3" s="180" t="s">
        <v>58</v>
      </c>
      <c r="H3" s="181"/>
      <c r="I3" s="177" t="str">
        <f>IF(ISBLANK(Résultats!F12),"","moins de 21ans")</f>
        <v/>
      </c>
      <c r="J3" s="178"/>
    </row>
    <row r="4" spans="1:10" ht="15.75" thickBot="1" x14ac:dyDescent="0.3">
      <c r="A4" s="11" t="s">
        <v>9</v>
      </c>
      <c r="B4" s="12"/>
      <c r="C4" s="177" t="str">
        <f>IF(ISBLANK(Résultats!C2),"",Résultats!C2)</f>
        <v xml:space="preserve"> </v>
      </c>
      <c r="D4" s="179"/>
      <c r="E4" s="179"/>
      <c r="F4" s="178"/>
      <c r="G4" s="12" t="s">
        <v>39</v>
      </c>
      <c r="H4" s="12"/>
      <c r="I4" s="177" t="str">
        <f>IF(ISBLANK(Résultats!J2),"",Résultats!J2)</f>
        <v/>
      </c>
      <c r="J4" s="178"/>
    </row>
    <row r="5" spans="1:10" x14ac:dyDescent="0.25">
      <c r="A5" s="11" t="s">
        <v>1</v>
      </c>
      <c r="B5" s="12"/>
      <c r="C5" s="12"/>
      <c r="D5" s="12"/>
      <c r="E5" s="12"/>
      <c r="F5" s="12"/>
      <c r="G5" s="12"/>
      <c r="H5" s="12"/>
      <c r="I5" s="80"/>
      <c r="J5" s="13"/>
    </row>
    <row r="6" spans="1:10" x14ac:dyDescent="0.25">
      <c r="A6" s="11" t="s">
        <v>2</v>
      </c>
      <c r="B6" s="12"/>
      <c r="C6" s="12"/>
      <c r="D6" s="12"/>
      <c r="E6" s="12"/>
      <c r="F6" s="12"/>
      <c r="G6" s="12"/>
      <c r="H6" s="12"/>
      <c r="I6" s="12"/>
      <c r="J6" s="13"/>
    </row>
    <row r="7" spans="1:10" x14ac:dyDescent="0.25">
      <c r="A7" s="11" t="s">
        <v>3</v>
      </c>
      <c r="B7" s="12"/>
      <c r="C7" s="12"/>
      <c r="D7" s="12"/>
      <c r="E7" s="12"/>
      <c r="F7" s="12"/>
      <c r="G7" s="12"/>
      <c r="H7" s="12"/>
      <c r="I7" s="12"/>
      <c r="J7" s="13"/>
    </row>
    <row r="8" spans="1:10" x14ac:dyDescent="0.25">
      <c r="A8" s="11" t="s">
        <v>4</v>
      </c>
      <c r="B8" s="12"/>
      <c r="C8" s="12"/>
      <c r="D8" s="12"/>
      <c r="E8" s="12"/>
      <c r="F8" s="12"/>
      <c r="G8" s="12"/>
      <c r="H8" s="12"/>
      <c r="I8" s="12"/>
      <c r="J8" s="13"/>
    </row>
    <row r="9" spans="1:10" ht="15.75" thickBot="1" x14ac:dyDescent="0.3">
      <c r="A9" s="11"/>
      <c r="B9" s="12"/>
      <c r="C9" s="12"/>
      <c r="D9" s="12"/>
      <c r="E9" s="12"/>
      <c r="F9" s="12"/>
      <c r="G9" s="12"/>
      <c r="H9" s="12"/>
      <c r="I9" s="12"/>
      <c r="J9" s="13"/>
    </row>
    <row r="10" spans="1:10" ht="75" x14ac:dyDescent="0.25">
      <c r="A10" s="12"/>
      <c r="B10" s="14" t="s">
        <v>10</v>
      </c>
      <c r="C10" s="15" t="s">
        <v>42</v>
      </c>
      <c r="D10" s="15" t="s">
        <v>44</v>
      </c>
      <c r="E10" s="15" t="s">
        <v>46</v>
      </c>
      <c r="F10" s="16" t="s">
        <v>11</v>
      </c>
      <c r="G10" s="17" t="s">
        <v>15</v>
      </c>
      <c r="H10" s="9" t="s">
        <v>41</v>
      </c>
      <c r="I10" s="12"/>
      <c r="J10" s="13"/>
    </row>
    <row r="11" spans="1:10" x14ac:dyDescent="0.25">
      <c r="A11" s="12"/>
      <c r="B11" s="18">
        <v>1</v>
      </c>
      <c r="C11" s="19">
        <f>'Fig1'!E$6</f>
        <v>0</v>
      </c>
      <c r="D11" s="19">
        <f>'Fig1'!F$6</f>
        <v>0</v>
      </c>
      <c r="E11" s="19">
        <f>'Fig1'!G$6</f>
        <v>0</v>
      </c>
      <c r="F11" s="19">
        <f>'Fig1'!H$6</f>
        <v>0</v>
      </c>
      <c r="G11" s="20">
        <f>'Fig1'!I$6</f>
        <v>0</v>
      </c>
      <c r="H11" s="8" t="str">
        <f>IF( G12=0," ",G11)</f>
        <v xml:space="preserve"> </v>
      </c>
      <c r="I11" s="12"/>
      <c r="J11" s="13"/>
    </row>
    <row r="12" spans="1:10" x14ac:dyDescent="0.25">
      <c r="A12" s="12"/>
      <c r="B12" s="18">
        <v>2</v>
      </c>
      <c r="C12" s="19">
        <f>'Fig2'!E$6</f>
        <v>0</v>
      </c>
      <c r="D12" s="19">
        <f>'Fig2'!F$6</f>
        <v>0</v>
      </c>
      <c r="E12" s="19">
        <f>'Fig2'!G$6</f>
        <v>0</v>
      </c>
      <c r="F12" s="19">
        <f>'Fig2'!H$6</f>
        <v>0</v>
      </c>
      <c r="G12" s="20">
        <f>'Fig2'!I$6</f>
        <v>0</v>
      </c>
      <c r="H12" s="8" t="str">
        <f>IF(G12&lt;&gt;0,SUM(G$12:G12)/COUNT(G$12:G12)," ")</f>
        <v xml:space="preserve"> </v>
      </c>
      <c r="I12" s="12"/>
      <c r="J12" s="13"/>
    </row>
    <row r="13" spans="1:10" x14ac:dyDescent="0.25">
      <c r="A13" s="12"/>
      <c r="B13" s="18">
        <v>3</v>
      </c>
      <c r="C13" s="19">
        <f>'Fig3'!E$6</f>
        <v>0</v>
      </c>
      <c r="D13" s="19">
        <f>'Fig3'!F$6</f>
        <v>0</v>
      </c>
      <c r="E13" s="19">
        <f>'Fig3'!G$6</f>
        <v>0</v>
      </c>
      <c r="F13" s="19">
        <f>'Fig3'!H$6</f>
        <v>0</v>
      </c>
      <c r="G13" s="20">
        <f>'Fig3'!I$6</f>
        <v>0</v>
      </c>
      <c r="H13" s="8" t="str">
        <f>IF(G13&lt;&gt;0,SUM(G$12:G13)/COUNT(G$12:G13)," ")</f>
        <v xml:space="preserve"> </v>
      </c>
      <c r="I13" s="12"/>
      <c r="J13" s="13"/>
    </row>
    <row r="14" spans="1:10" x14ac:dyDescent="0.25">
      <c r="A14" s="12"/>
      <c r="B14" s="18">
        <v>4</v>
      </c>
      <c r="C14" s="19">
        <f>'Fig4'!E$6</f>
        <v>0</v>
      </c>
      <c r="D14" s="19">
        <f>'Fig4'!F$6</f>
        <v>0</v>
      </c>
      <c r="E14" s="19">
        <f>'Fig4'!G$6</f>
        <v>0</v>
      </c>
      <c r="F14" s="19">
        <f>'Fig4'!H$6</f>
        <v>0</v>
      </c>
      <c r="G14" s="20">
        <f>'Fig4'!I$6</f>
        <v>0</v>
      </c>
      <c r="H14" s="8" t="str">
        <f>IF(G14&lt;&gt;0,SUM(G$12:G14)/COUNT(G$12:G14)," ")</f>
        <v xml:space="preserve"> </v>
      </c>
      <c r="I14" s="12"/>
      <c r="J14" s="13"/>
    </row>
    <row r="15" spans="1:10" x14ac:dyDescent="0.25">
      <c r="A15" s="12"/>
      <c r="B15" s="18">
        <v>5</v>
      </c>
      <c r="C15" s="19">
        <f>'Fig5'!E$6</f>
        <v>0</v>
      </c>
      <c r="D15" s="19">
        <f>'Fig5'!F$6</f>
        <v>0</v>
      </c>
      <c r="E15" s="19">
        <f>'Fig5'!G$6</f>
        <v>0</v>
      </c>
      <c r="F15" s="19">
        <f>'Fig5'!H$6</f>
        <v>0</v>
      </c>
      <c r="G15" s="20">
        <f>'Fig5'!I$6</f>
        <v>0</v>
      </c>
      <c r="H15" s="8" t="str">
        <f>IF(G15&lt;&gt;0,SUM(G$12:G15)/COUNT(G$12:G15)," ")</f>
        <v xml:space="preserve"> </v>
      </c>
      <c r="I15" s="12"/>
      <c r="J15" s="13"/>
    </row>
    <row r="16" spans="1:10" x14ac:dyDescent="0.25">
      <c r="A16" s="12"/>
      <c r="B16" s="18">
        <v>6</v>
      </c>
      <c r="C16" s="19">
        <f>'Fig6'!E$6</f>
        <v>0</v>
      </c>
      <c r="D16" s="19">
        <f>'Fig6'!F$6</f>
        <v>0</v>
      </c>
      <c r="E16" s="19">
        <f>'Fig6'!G$6</f>
        <v>0</v>
      </c>
      <c r="F16" s="19">
        <f>'Fig6'!H$6</f>
        <v>0</v>
      </c>
      <c r="G16" s="20">
        <f>'Fig6'!I$6</f>
        <v>0</v>
      </c>
      <c r="H16" s="8" t="str">
        <f>IF(G16&lt;&gt;0,SUM(G$12:G16)/COUNT(G$12:G16)," ")</f>
        <v xml:space="preserve"> </v>
      </c>
      <c r="I16" s="12"/>
      <c r="J16" s="13"/>
    </row>
    <row r="17" spans="1:10" x14ac:dyDescent="0.25">
      <c r="A17" s="12"/>
      <c r="B17" s="18">
        <v>7</v>
      </c>
      <c r="C17" s="19">
        <f>'Fig7'!E$6</f>
        <v>0</v>
      </c>
      <c r="D17" s="19">
        <f>'Fig7'!F$6</f>
        <v>0</v>
      </c>
      <c r="E17" s="19">
        <f>'Fig7'!G$6</f>
        <v>0</v>
      </c>
      <c r="F17" s="19">
        <f>'Fig7'!H$6</f>
        <v>0</v>
      </c>
      <c r="G17" s="20">
        <f>'Fig7'!I$6</f>
        <v>0</v>
      </c>
      <c r="H17" s="8" t="str">
        <f>IF(G17&lt;&gt;0,SUM(G$12:G17)/COUNT(G$12:G17)," ")</f>
        <v xml:space="preserve"> </v>
      </c>
      <c r="I17" s="12"/>
      <c r="J17" s="13"/>
    </row>
    <row r="18" spans="1:10" x14ac:dyDescent="0.25">
      <c r="A18" s="12"/>
      <c r="B18" s="18">
        <v>8</v>
      </c>
      <c r="C18" s="19">
        <f>'Fig8'!E$6</f>
        <v>0</v>
      </c>
      <c r="D18" s="19">
        <f>'Fig8'!F$6</f>
        <v>0</v>
      </c>
      <c r="E18" s="19">
        <f>'Fig8'!G$6</f>
        <v>0</v>
      </c>
      <c r="F18" s="19">
        <f>'Fig8'!H$6</f>
        <v>0</v>
      </c>
      <c r="G18" s="20">
        <f>'Fig8'!I$6</f>
        <v>0</v>
      </c>
      <c r="H18" s="8" t="str">
        <f>IF(G18&lt;&gt;0,SUM(G$12:G18)/COUNT(G$12:G18)," ")</f>
        <v xml:space="preserve"> </v>
      </c>
      <c r="I18" s="12"/>
      <c r="J18" s="13"/>
    </row>
    <row r="19" spans="1:10" x14ac:dyDescent="0.25">
      <c r="A19" s="12"/>
      <c r="B19" s="18">
        <v>9</v>
      </c>
      <c r="C19" s="19">
        <f>'Fig9'!E$6</f>
        <v>0</v>
      </c>
      <c r="D19" s="19">
        <f>'Fig9'!F$6</f>
        <v>0</v>
      </c>
      <c r="E19" s="19">
        <f>'Fig9'!G$6</f>
        <v>0</v>
      </c>
      <c r="F19" s="19">
        <f>'Fig9'!H$6</f>
        <v>0</v>
      </c>
      <c r="G19" s="20">
        <f>'Fig9'!I$6</f>
        <v>0</v>
      </c>
      <c r="H19" s="8" t="str">
        <f>IF(G19&lt;&gt;0,SUM(G$12:G19)/COUNT(G$12:G19)," ")</f>
        <v xml:space="preserve"> </v>
      </c>
      <c r="I19" s="12"/>
      <c r="J19" s="13"/>
    </row>
    <row r="20" spans="1:10" x14ac:dyDescent="0.25">
      <c r="A20" s="12"/>
      <c r="B20" s="18">
        <v>10</v>
      </c>
      <c r="C20" s="19">
        <f>'Fig10'!E$6</f>
        <v>0</v>
      </c>
      <c r="D20" s="19">
        <f>'Fig10'!F$6</f>
        <v>0</v>
      </c>
      <c r="E20" s="19">
        <f>'Fig10'!G$6</f>
        <v>0</v>
      </c>
      <c r="F20" s="19">
        <f>'Fig10'!H$6</f>
        <v>0</v>
      </c>
      <c r="G20" s="20">
        <f>'Fig10'!I$6</f>
        <v>0</v>
      </c>
      <c r="H20" s="8" t="str">
        <f>IF(G20&lt;&gt;0,SUM(G$12:G20)/COUNT(G$12:G20)," ")</f>
        <v xml:space="preserve"> </v>
      </c>
      <c r="I20" s="12"/>
      <c r="J20" s="13"/>
    </row>
    <row r="21" spans="1:10" x14ac:dyDescent="0.25">
      <c r="A21" s="12"/>
      <c r="B21" s="18">
        <v>11</v>
      </c>
      <c r="C21" s="19">
        <f>'Fig11'!E$6</f>
        <v>0</v>
      </c>
      <c r="D21" s="19">
        <f>'Fig11'!F$6</f>
        <v>0</v>
      </c>
      <c r="E21" s="19">
        <f>'Fig11'!G$6</f>
        <v>0</v>
      </c>
      <c r="F21" s="19">
        <f>'Fig11'!H$6</f>
        <v>0</v>
      </c>
      <c r="G21" s="20">
        <f>'Fig11'!I$6</f>
        <v>0</v>
      </c>
      <c r="H21" s="8" t="str">
        <f>IF(G21&lt;&gt;0,SUM(G$12:G21)/COUNT(G$12:G21)," ")</f>
        <v xml:space="preserve"> </v>
      </c>
      <c r="I21" s="12"/>
      <c r="J21" s="13"/>
    </row>
    <row r="22" spans="1:10" x14ac:dyDescent="0.25">
      <c r="A22" s="12"/>
      <c r="B22" s="18">
        <v>12</v>
      </c>
      <c r="C22" s="19">
        <f>'Fig12'!E$6</f>
        <v>0</v>
      </c>
      <c r="D22" s="19">
        <f>'Fig12'!F$6</f>
        <v>0</v>
      </c>
      <c r="E22" s="19">
        <f>'Fig12'!G$6</f>
        <v>0</v>
      </c>
      <c r="F22" s="19">
        <f>'Fig12'!H$6</f>
        <v>0</v>
      </c>
      <c r="G22" s="20">
        <f>'Fig12'!I$6</f>
        <v>0</v>
      </c>
      <c r="H22" s="8" t="str">
        <f>IF(G22&lt;&gt;0,SUM(G$12:G22)/COUNT(G$12:G22)," ")</f>
        <v xml:space="preserve"> </v>
      </c>
      <c r="I22" s="12"/>
      <c r="J22" s="13"/>
    </row>
    <row r="23" spans="1:10" x14ac:dyDescent="0.25">
      <c r="A23" s="12"/>
      <c r="B23" s="18">
        <v>13</v>
      </c>
      <c r="C23" s="19">
        <f>'Fig13'!E$6</f>
        <v>0</v>
      </c>
      <c r="D23" s="19">
        <f>'Fig13'!F$6</f>
        <v>0</v>
      </c>
      <c r="E23" s="19">
        <f>'Fig13'!G$6</f>
        <v>0</v>
      </c>
      <c r="F23" s="19">
        <f>'Fig13'!H$6</f>
        <v>0</v>
      </c>
      <c r="G23" s="20">
        <f>'Fig13'!I$6</f>
        <v>0</v>
      </c>
      <c r="H23" s="8" t="str">
        <f>IF(G23&lt;&gt;0,SUM(G$12:G23)/COUNT(G$12:G23)," ")</f>
        <v xml:space="preserve"> </v>
      </c>
      <c r="I23" s="12"/>
      <c r="J23" s="13"/>
    </row>
    <row r="24" spans="1:10" x14ac:dyDescent="0.25">
      <c r="A24" s="12"/>
      <c r="B24" s="18">
        <v>14</v>
      </c>
      <c r="C24" s="19">
        <f>'Fig14'!E$6</f>
        <v>0</v>
      </c>
      <c r="D24" s="19">
        <f>'Fig14'!F$6</f>
        <v>0</v>
      </c>
      <c r="E24" s="19">
        <f>'Fig14'!G$6</f>
        <v>0</v>
      </c>
      <c r="F24" s="19">
        <f>'Fig14'!H$6</f>
        <v>0</v>
      </c>
      <c r="G24" s="20">
        <f>'Fig14'!I$6</f>
        <v>0</v>
      </c>
      <c r="H24" s="8" t="str">
        <f>IF(G24&lt;&gt;0,SUM(G$12:G24)/COUNT(G$12:G24)," ")</f>
        <v xml:space="preserve"> </v>
      </c>
      <c r="I24" s="12"/>
      <c r="J24" s="13"/>
    </row>
    <row r="25" spans="1:10" x14ac:dyDescent="0.25">
      <c r="A25" s="12"/>
      <c r="B25" s="18">
        <v>15</v>
      </c>
      <c r="C25" s="19">
        <f>'Fig15'!E$6</f>
        <v>0</v>
      </c>
      <c r="D25" s="19">
        <f>'Fig15'!F$6</f>
        <v>0</v>
      </c>
      <c r="E25" s="19">
        <f>'Fig15'!G$6</f>
        <v>0</v>
      </c>
      <c r="F25" s="19">
        <f>'Fig15'!H$6</f>
        <v>0</v>
      </c>
      <c r="G25" s="20">
        <f>'Fig15'!I$6</f>
        <v>0</v>
      </c>
      <c r="H25" s="8" t="str">
        <f>IF(G25&lt;&gt;0,SUM(G$12:G25)/COUNT(G$12:G25)," ")</f>
        <v xml:space="preserve"> </v>
      </c>
      <c r="I25" s="12"/>
      <c r="J25" s="13"/>
    </row>
    <row r="26" spans="1:10" x14ac:dyDescent="0.25">
      <c r="A26" s="12"/>
      <c r="B26" s="18">
        <v>16</v>
      </c>
      <c r="C26" s="19">
        <f>'Fig16'!E$6</f>
        <v>0</v>
      </c>
      <c r="D26" s="19">
        <f>'Fig16'!F$6</f>
        <v>0</v>
      </c>
      <c r="E26" s="19">
        <f>'Fig16'!G$6</f>
        <v>0</v>
      </c>
      <c r="F26" s="19">
        <f>'Fig16'!H$6</f>
        <v>0</v>
      </c>
      <c r="G26" s="20">
        <f>'Fig16'!I$6</f>
        <v>0</v>
      </c>
      <c r="H26" s="8" t="str">
        <f>IF(G26&lt;&gt;0,SUM(G$12:G26)/COUNT(G$12:G26)," ")</f>
        <v xml:space="preserve"> </v>
      </c>
      <c r="I26" s="12"/>
      <c r="J26" s="13"/>
    </row>
    <row r="27" spans="1:10" x14ac:dyDescent="0.25">
      <c r="A27" s="12"/>
      <c r="B27" s="18">
        <v>17</v>
      </c>
      <c r="C27" s="19">
        <f>'Fig17'!E$6</f>
        <v>0</v>
      </c>
      <c r="D27" s="19">
        <f>'Fig17'!F$6</f>
        <v>0</v>
      </c>
      <c r="E27" s="19">
        <f>'Fig17'!G$6</f>
        <v>0</v>
      </c>
      <c r="F27" s="19">
        <f>'Fig17'!H$6</f>
        <v>0</v>
      </c>
      <c r="G27" s="20">
        <f>'Fig17'!I$6</f>
        <v>0</v>
      </c>
      <c r="H27" s="8" t="str">
        <f>IF(G27&lt;&gt;0,SUM(G$12:G27)/COUNT(G$12:G27)," ")</f>
        <v xml:space="preserve"> </v>
      </c>
      <c r="I27" s="12"/>
      <c r="J27" s="13"/>
    </row>
    <row r="28" spans="1:10" x14ac:dyDescent="0.25">
      <c r="A28" s="12"/>
      <c r="B28" s="18">
        <v>18</v>
      </c>
      <c r="C28" s="19">
        <f>'Fig18'!E$6</f>
        <v>0</v>
      </c>
      <c r="D28" s="19">
        <f>'Fig18'!F$6</f>
        <v>0</v>
      </c>
      <c r="E28" s="19">
        <f>'Fig18'!G$6</f>
        <v>0</v>
      </c>
      <c r="F28" s="19">
        <f>'Fig18'!H$6</f>
        <v>0</v>
      </c>
      <c r="G28" s="20">
        <f>'Fig18'!I$6</f>
        <v>0</v>
      </c>
      <c r="H28" s="8" t="str">
        <f>IF(G28&lt;&gt;0,SUM(G$12:G28)/COUNT(G$12:G28)," ")</f>
        <v xml:space="preserve"> </v>
      </c>
      <c r="I28" s="12"/>
      <c r="J28" s="13"/>
    </row>
    <row r="29" spans="1:10" x14ac:dyDescent="0.25">
      <c r="A29" s="12"/>
      <c r="B29" s="18">
        <v>19</v>
      </c>
      <c r="C29" s="19">
        <f>'Fig19'!E$6</f>
        <v>0</v>
      </c>
      <c r="D29" s="19">
        <f>'Fig19'!F$6</f>
        <v>0</v>
      </c>
      <c r="E29" s="19">
        <f>'Fig19'!G$6</f>
        <v>0</v>
      </c>
      <c r="F29" s="19">
        <f>'Fig19'!H$6</f>
        <v>0</v>
      </c>
      <c r="G29" s="20">
        <f>'Fig19'!I$6</f>
        <v>0</v>
      </c>
      <c r="H29" s="8" t="str">
        <f>IF(G29&lt;&gt;0,SUM(G$12:G29)/COUNT(G$12:G29)," ")</f>
        <v xml:space="preserve"> </v>
      </c>
      <c r="I29" s="12"/>
      <c r="J29" s="13"/>
    </row>
    <row r="30" spans="1:10" x14ac:dyDescent="0.25">
      <c r="A30" s="12"/>
      <c r="B30" s="18">
        <v>20</v>
      </c>
      <c r="C30" s="19">
        <f>'Fig20'!E$6</f>
        <v>0</v>
      </c>
      <c r="D30" s="19">
        <f>'Fig20'!F$6</f>
        <v>0</v>
      </c>
      <c r="E30" s="19">
        <f>'Fig20'!G$6</f>
        <v>0</v>
      </c>
      <c r="F30" s="19">
        <f>'Fig20'!H$6</f>
        <v>0</v>
      </c>
      <c r="G30" s="20">
        <f>'Fig20'!I$6</f>
        <v>0</v>
      </c>
      <c r="H30" s="8" t="str">
        <f>IF(G30&lt;&gt;0,SUM(G$12:G30)/COUNT(G$12:G30)," ")</f>
        <v xml:space="preserve"> </v>
      </c>
      <c r="I30" s="12"/>
      <c r="J30" s="13"/>
    </row>
    <row r="31" spans="1:10" x14ac:dyDescent="0.25">
      <c r="A31" s="12"/>
      <c r="B31" s="18">
        <v>21</v>
      </c>
      <c r="C31" s="19">
        <f>'Fig21'!E$6</f>
        <v>0</v>
      </c>
      <c r="D31" s="19">
        <f>'Fig21'!F$6</f>
        <v>0</v>
      </c>
      <c r="E31" s="19">
        <f>'Fig21'!G$6</f>
        <v>0</v>
      </c>
      <c r="F31" s="19">
        <f>'Fig21'!H$6</f>
        <v>0</v>
      </c>
      <c r="G31" s="20">
        <f>'Fig21'!I$6</f>
        <v>0</v>
      </c>
      <c r="H31" s="8" t="str">
        <f>IF(G31&lt;&gt;0,SUM(G$12:G31)/COUNT(G$12:G31)," ")</f>
        <v xml:space="preserve"> </v>
      </c>
      <c r="I31" s="12"/>
      <c r="J31" s="13"/>
    </row>
    <row r="32" spans="1:10" x14ac:dyDescent="0.25">
      <c r="A32" s="12"/>
      <c r="B32" s="18">
        <v>22</v>
      </c>
      <c r="C32" s="19">
        <f>'Fig22'!E$6</f>
        <v>0</v>
      </c>
      <c r="D32" s="19">
        <f>'Fig22'!F$6</f>
        <v>0</v>
      </c>
      <c r="E32" s="19">
        <f>'Fig22'!G$6</f>
        <v>0</v>
      </c>
      <c r="F32" s="19">
        <f>'Fig22'!H$6</f>
        <v>0</v>
      </c>
      <c r="G32" s="20">
        <f>'Fig22'!I$6</f>
        <v>0</v>
      </c>
      <c r="H32" s="8" t="str">
        <f>IF(G32&lt;&gt;0,SUM(G$12:G32)/COUNT(G$12:G32)," ")</f>
        <v xml:space="preserve"> </v>
      </c>
      <c r="I32" s="12"/>
      <c r="J32" s="13"/>
    </row>
    <row r="33" spans="1:10" x14ac:dyDescent="0.25">
      <c r="A33" s="12"/>
      <c r="B33" s="18">
        <v>23</v>
      </c>
      <c r="C33" s="19">
        <f>'Fig23'!E$6</f>
        <v>0</v>
      </c>
      <c r="D33" s="19">
        <f>'Fig23'!F$6</f>
        <v>0</v>
      </c>
      <c r="E33" s="19">
        <f>'Fig23'!G$6</f>
        <v>0</v>
      </c>
      <c r="F33" s="19">
        <f>'Fig23'!H$6</f>
        <v>0</v>
      </c>
      <c r="G33" s="20">
        <f>'Fig23'!I$6</f>
        <v>0</v>
      </c>
      <c r="H33" s="8" t="str">
        <f>IF(G33&lt;&gt;0,SUM(G$12:G33)/COUNT(G$12:G33)," ")</f>
        <v xml:space="preserve"> </v>
      </c>
      <c r="I33" s="12"/>
      <c r="J33" s="13"/>
    </row>
    <row r="34" spans="1:10" ht="15.75" thickBot="1" x14ac:dyDescent="0.3">
      <c r="A34" s="12"/>
      <c r="B34" s="18">
        <v>24</v>
      </c>
      <c r="C34" s="19">
        <f>'Fig24'!E$6</f>
        <v>0</v>
      </c>
      <c r="D34" s="19">
        <f>'Fig24'!F$6</f>
        <v>0</v>
      </c>
      <c r="E34" s="19">
        <f>'Fig24'!G$6</f>
        <v>0</v>
      </c>
      <c r="F34" s="19">
        <f>'Fig24'!H$6</f>
        <v>0</v>
      </c>
      <c r="G34" s="20">
        <f>'Fig24'!I$6</f>
        <v>0</v>
      </c>
      <c r="H34" s="10"/>
      <c r="I34" s="12"/>
      <c r="J34" s="13"/>
    </row>
    <row r="35" spans="1:10" x14ac:dyDescent="0.25">
      <c r="A35" s="12"/>
      <c r="B35" s="21"/>
      <c r="C35" s="21"/>
      <c r="D35" s="22"/>
      <c r="E35" s="19" t="s">
        <v>59</v>
      </c>
      <c r="F35" s="102">
        <f>SUM(F11:F34)</f>
        <v>0</v>
      </c>
      <c r="G35" s="20">
        <f>SUM(G11:G34)</f>
        <v>0</v>
      </c>
      <c r="H35" s="12"/>
      <c r="I35" s="12"/>
      <c r="J35" s="13"/>
    </row>
    <row r="36" spans="1:10" x14ac:dyDescent="0.25">
      <c r="A36" s="12"/>
      <c r="B36" s="12"/>
      <c r="C36" s="12"/>
      <c r="D36" s="12"/>
      <c r="E36" s="22"/>
      <c r="F36" s="23" t="s">
        <v>40</v>
      </c>
      <c r="G36" s="20">
        <f>AVERAGE(G11:G35)</f>
        <v>0</v>
      </c>
      <c r="H36" s="12"/>
      <c r="I36" s="12"/>
      <c r="J36" s="13"/>
    </row>
    <row r="37" spans="1:10" x14ac:dyDescent="0.25">
      <c r="A37" s="11"/>
      <c r="B37" s="12"/>
      <c r="C37" s="12"/>
      <c r="D37" s="12"/>
      <c r="E37" s="12"/>
      <c r="F37" s="21"/>
      <c r="G37" s="12"/>
      <c r="H37" s="12"/>
      <c r="I37" s="12"/>
      <c r="J37" s="13"/>
    </row>
    <row r="38" spans="1:10" x14ac:dyDescent="0.25">
      <c r="A38" s="11"/>
      <c r="B38" s="12"/>
      <c r="C38" s="12"/>
      <c r="D38" s="12"/>
      <c r="E38" s="12"/>
      <c r="F38" s="12"/>
      <c r="G38" s="12"/>
      <c r="H38" s="12"/>
      <c r="I38" s="12"/>
      <c r="J38" s="13"/>
    </row>
    <row r="39" spans="1:10" x14ac:dyDescent="0.25">
      <c r="A39" s="11"/>
      <c r="B39" s="12"/>
      <c r="C39" s="12"/>
      <c r="D39" s="12"/>
      <c r="E39" s="12"/>
      <c r="F39" s="12"/>
      <c r="G39" s="12"/>
      <c r="H39" s="12"/>
      <c r="I39" s="12"/>
      <c r="J39" s="13"/>
    </row>
    <row r="40" spans="1:10" x14ac:dyDescent="0.25">
      <c r="A40" s="11"/>
      <c r="B40" s="12"/>
      <c r="C40" s="12"/>
      <c r="D40" s="12"/>
      <c r="E40" s="12"/>
      <c r="F40" s="12"/>
      <c r="G40" s="12"/>
      <c r="H40" s="12"/>
      <c r="I40" s="12"/>
      <c r="J40" s="13"/>
    </row>
    <row r="41" spans="1:10" x14ac:dyDescent="0.25">
      <c r="A41" s="11"/>
      <c r="B41" s="12"/>
      <c r="C41" s="12"/>
      <c r="D41" s="12"/>
      <c r="E41" s="12"/>
      <c r="F41" s="12"/>
      <c r="G41" s="12"/>
      <c r="H41" s="12"/>
      <c r="I41" s="12"/>
      <c r="J41" s="13"/>
    </row>
    <row r="42" spans="1:10" x14ac:dyDescent="0.25">
      <c r="A42" s="11"/>
      <c r="B42" s="12"/>
      <c r="C42" s="12"/>
      <c r="D42" s="12"/>
      <c r="E42" s="12"/>
      <c r="F42" s="12"/>
      <c r="G42" s="12"/>
      <c r="H42" s="12"/>
      <c r="I42" s="12"/>
      <c r="J42" s="13"/>
    </row>
    <row r="43" spans="1:10" x14ac:dyDescent="0.25">
      <c r="A43" s="11"/>
      <c r="B43" s="12"/>
      <c r="C43" s="12"/>
      <c r="D43" s="12"/>
      <c r="E43" s="12"/>
      <c r="F43" s="12"/>
      <c r="G43" s="12"/>
      <c r="H43" s="12"/>
      <c r="I43" s="12"/>
      <c r="J43" s="13"/>
    </row>
    <row r="44" spans="1:10" x14ac:dyDescent="0.25">
      <c r="A44" s="11"/>
      <c r="B44" s="12"/>
      <c r="C44" s="12"/>
      <c r="D44" s="12"/>
      <c r="E44" s="12"/>
      <c r="F44" s="12"/>
      <c r="G44" s="12"/>
      <c r="H44" s="12"/>
      <c r="I44" s="12"/>
      <c r="J44" s="13"/>
    </row>
    <row r="45" spans="1:10" x14ac:dyDescent="0.25">
      <c r="A45" s="11"/>
      <c r="B45" s="12"/>
      <c r="C45" s="12"/>
      <c r="D45" s="12"/>
      <c r="E45" s="12"/>
      <c r="F45" s="12"/>
      <c r="G45" s="12"/>
      <c r="H45" s="12"/>
      <c r="I45" s="12"/>
      <c r="J45" s="13"/>
    </row>
    <row r="46" spans="1:10" ht="15.75" thickBot="1" x14ac:dyDescent="0.3">
      <c r="A46" s="11"/>
      <c r="B46" s="24" t="s">
        <v>8</v>
      </c>
      <c r="C46" s="12"/>
      <c r="D46" s="12"/>
      <c r="E46" s="12"/>
      <c r="F46" s="12" t="s">
        <v>12</v>
      </c>
      <c r="G46" s="12"/>
      <c r="H46" s="12"/>
      <c r="I46" s="12"/>
      <c r="J46" s="13"/>
    </row>
    <row r="47" spans="1:10" ht="15.75" thickBot="1" x14ac:dyDescent="0.3">
      <c r="A47" s="11"/>
      <c r="B47" s="171" t="str">
        <f>IF(ISBLANK(Résultats!C4),"",Résultats!C4)</f>
        <v/>
      </c>
      <c r="C47" s="172"/>
      <c r="D47" s="173"/>
      <c r="E47" s="12"/>
      <c r="F47" s="162"/>
      <c r="G47" s="163"/>
      <c r="H47" s="164"/>
      <c r="I47" s="12"/>
      <c r="J47" s="13"/>
    </row>
    <row r="48" spans="1:10" x14ac:dyDescent="0.25">
      <c r="A48" s="11"/>
      <c r="B48" s="12"/>
      <c r="C48" s="12"/>
      <c r="D48" s="12"/>
      <c r="E48" s="12"/>
      <c r="F48" s="165"/>
      <c r="G48" s="166"/>
      <c r="H48" s="167"/>
      <c r="I48" s="12"/>
      <c r="J48" s="13"/>
    </row>
    <row r="49" spans="1:10" x14ac:dyDescent="0.25">
      <c r="A49" s="11"/>
      <c r="B49" s="12"/>
      <c r="C49" s="12"/>
      <c r="D49" s="12"/>
      <c r="E49" s="12"/>
      <c r="F49" s="165"/>
      <c r="G49" s="166"/>
      <c r="H49" s="167"/>
      <c r="I49" s="12"/>
      <c r="J49" s="13"/>
    </row>
    <row r="50" spans="1:10" x14ac:dyDescent="0.25">
      <c r="A50" s="11"/>
      <c r="B50" s="12"/>
      <c r="C50" s="12"/>
      <c r="D50" s="12"/>
      <c r="E50" s="12"/>
      <c r="F50" s="165"/>
      <c r="G50" s="166"/>
      <c r="H50" s="167"/>
      <c r="I50" s="12"/>
      <c r="J50" s="13"/>
    </row>
    <row r="51" spans="1:10" ht="15.75" thickBot="1" x14ac:dyDescent="0.3">
      <c r="A51" s="11"/>
      <c r="B51" s="12"/>
      <c r="C51" s="12"/>
      <c r="D51" s="12"/>
      <c r="E51" s="12"/>
      <c r="F51" s="168"/>
      <c r="G51" s="169"/>
      <c r="H51" s="170"/>
      <c r="I51" s="12"/>
      <c r="J51" s="13"/>
    </row>
    <row r="52" spans="1:10" ht="15.75" thickBot="1" x14ac:dyDescent="0.3">
      <c r="A52" s="107" t="s">
        <v>61</v>
      </c>
      <c r="B52" s="24"/>
      <c r="C52" s="24"/>
      <c r="D52" s="24"/>
      <c r="E52" s="24"/>
      <c r="F52" s="24"/>
      <c r="G52" s="24"/>
      <c r="H52" s="24"/>
      <c r="I52" s="24"/>
      <c r="J52" s="25"/>
    </row>
  </sheetData>
  <sheetProtection algorithmName="SHA-512" hashValue="SgN4jkz/ibWV6YdtZGDVzfMsWTyjLy9THO3L9skOqMV2QP9fSAERzfGTa9w06nz7eYvwAMeczldTl+Zw/3I8Kg==" saltValue="SA8Yv++lbUVf2Yx2kWvKag=="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33">
    <tabColor rgb="FFFFFF0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0</v>
      </c>
      <c r="B1" s="183"/>
      <c r="C1" s="183"/>
      <c r="D1" s="183"/>
      <c r="E1" s="183"/>
      <c r="F1" s="183"/>
      <c r="G1" s="183"/>
      <c r="H1" s="183"/>
      <c r="I1" s="183"/>
      <c r="J1" s="184"/>
    </row>
    <row r="2" spans="1:10" ht="15.75" thickBot="1" x14ac:dyDescent="0.3">
      <c r="A2" s="26" t="s">
        <v>5</v>
      </c>
      <c r="B2" s="177" t="str">
        <f>IF(ISBLANK(Résultats!A13),"",Résultats!A13)</f>
        <v/>
      </c>
      <c r="C2" s="179"/>
      <c r="D2" s="179"/>
      <c r="E2" s="179"/>
      <c r="F2" s="178"/>
      <c r="G2" s="27" t="s">
        <v>6</v>
      </c>
      <c r="H2" s="27"/>
      <c r="I2" s="177" t="str">
        <f>IF(ISBLANK(Résultats!D13),"",Résultats!D13)</f>
        <v/>
      </c>
      <c r="J2" s="178"/>
    </row>
    <row r="3" spans="1:10" ht="15.75" thickBot="1" x14ac:dyDescent="0.3">
      <c r="A3" s="26" t="s">
        <v>7</v>
      </c>
      <c r="B3" s="27"/>
      <c r="C3" s="177" t="str">
        <f>IF(ISBLANK(Résultats!G13),"",Résultats!G13)</f>
        <v/>
      </c>
      <c r="D3" s="179"/>
      <c r="E3" s="179"/>
      <c r="F3" s="178"/>
      <c r="G3" s="185" t="s">
        <v>58</v>
      </c>
      <c r="H3" s="186"/>
      <c r="I3" s="177" t="str">
        <f>IF(ISBLANK(Résultats!F13),"","moins de 21ans")</f>
        <v/>
      </c>
      <c r="J3" s="178"/>
    </row>
    <row r="4" spans="1:10" ht="15.75" thickBot="1" x14ac:dyDescent="0.3">
      <c r="A4" s="26" t="s">
        <v>9</v>
      </c>
      <c r="B4" s="27"/>
      <c r="C4" s="177" t="str">
        <f>IF(ISBLANK(Résultats!C2),"",Résultats!C2)</f>
        <v xml:space="preserve"> </v>
      </c>
      <c r="D4" s="179"/>
      <c r="E4" s="179"/>
      <c r="F4" s="178"/>
      <c r="G4" s="27" t="s">
        <v>39</v>
      </c>
      <c r="H4" s="27"/>
      <c r="I4" s="177" t="str">
        <f>IF(ISBLANK(Résultats!J2),"",Résultats!J2)</f>
        <v/>
      </c>
      <c r="J4" s="178"/>
    </row>
    <row r="5" spans="1:10" x14ac:dyDescent="0.25">
      <c r="A5" s="26" t="s">
        <v>1</v>
      </c>
      <c r="B5" s="27"/>
      <c r="C5" s="27"/>
      <c r="D5" s="27"/>
      <c r="E5" s="27"/>
      <c r="F5" s="27"/>
      <c r="G5" s="27"/>
      <c r="H5" s="27"/>
      <c r="I5" s="83"/>
      <c r="J5" s="28"/>
    </row>
    <row r="6" spans="1:10" x14ac:dyDescent="0.25">
      <c r="A6" s="26" t="s">
        <v>2</v>
      </c>
      <c r="B6" s="27"/>
      <c r="C6" s="27"/>
      <c r="D6" s="27"/>
      <c r="E6" s="27"/>
      <c r="F6" s="27"/>
      <c r="G6" s="27"/>
      <c r="H6" s="27"/>
      <c r="I6" s="27"/>
      <c r="J6" s="28"/>
    </row>
    <row r="7" spans="1:10" x14ac:dyDescent="0.25">
      <c r="A7" s="26" t="s">
        <v>3</v>
      </c>
      <c r="B7" s="27"/>
      <c r="C7" s="27"/>
      <c r="D7" s="27"/>
      <c r="E7" s="27"/>
      <c r="F7" s="27"/>
      <c r="G7" s="27"/>
      <c r="H7" s="27"/>
      <c r="I7" s="27"/>
      <c r="J7" s="28"/>
    </row>
    <row r="8" spans="1:10" x14ac:dyDescent="0.25">
      <c r="A8" s="26" t="s">
        <v>4</v>
      </c>
      <c r="B8" s="27"/>
      <c r="C8" s="27"/>
      <c r="D8" s="27"/>
      <c r="E8" s="27"/>
      <c r="F8" s="27"/>
      <c r="G8" s="27"/>
      <c r="H8" s="27"/>
      <c r="I8" s="27"/>
      <c r="J8" s="28"/>
    </row>
    <row r="9" spans="1:10" ht="15.75" thickBot="1" x14ac:dyDescent="0.3">
      <c r="A9" s="26"/>
      <c r="B9" s="27"/>
      <c r="C9" s="27"/>
      <c r="D9" s="27"/>
      <c r="E9" s="27"/>
      <c r="F9" s="27"/>
      <c r="G9" s="27"/>
      <c r="H9" s="27"/>
      <c r="I9" s="27"/>
      <c r="J9" s="28"/>
    </row>
    <row r="10" spans="1:10" ht="75" x14ac:dyDescent="0.25">
      <c r="A10" s="27"/>
      <c r="B10" s="29" t="s">
        <v>10</v>
      </c>
      <c r="C10" s="30" t="s">
        <v>42</v>
      </c>
      <c r="D10" s="30" t="s">
        <v>44</v>
      </c>
      <c r="E10" s="30" t="s">
        <v>46</v>
      </c>
      <c r="F10" s="31" t="s">
        <v>11</v>
      </c>
      <c r="G10" s="32" t="s">
        <v>15</v>
      </c>
      <c r="H10" s="33" t="s">
        <v>41</v>
      </c>
      <c r="I10" s="27"/>
      <c r="J10" s="28"/>
    </row>
    <row r="11" spans="1:10" x14ac:dyDescent="0.25">
      <c r="A11" s="27"/>
      <c r="B11" s="34">
        <v>1</v>
      </c>
      <c r="C11" s="35">
        <f>'Fig1'!E$7</f>
        <v>0</v>
      </c>
      <c r="D11" s="35">
        <f>'Fig1'!F$7</f>
        <v>0</v>
      </c>
      <c r="E11" s="35">
        <f>'Fig1'!G$7</f>
        <v>0</v>
      </c>
      <c r="F11" s="35">
        <f>'Fig1'!H$7</f>
        <v>0</v>
      </c>
      <c r="G11" s="36">
        <f>'Fig1'!I$7</f>
        <v>0</v>
      </c>
      <c r="H11" s="37" t="str">
        <f>IF( G12=0," ",G11)</f>
        <v xml:space="preserve"> </v>
      </c>
      <c r="I11" s="27"/>
      <c r="J11" s="28"/>
    </row>
    <row r="12" spans="1:10" x14ac:dyDescent="0.25">
      <c r="A12" s="27"/>
      <c r="B12" s="34">
        <v>2</v>
      </c>
      <c r="C12" s="35">
        <f>'Fig2'!E$7</f>
        <v>0</v>
      </c>
      <c r="D12" s="35">
        <f>'Fig2'!F$7</f>
        <v>0</v>
      </c>
      <c r="E12" s="35">
        <f>'Fig2'!G$7</f>
        <v>0</v>
      </c>
      <c r="F12" s="35">
        <f>'Fig2'!H$7</f>
        <v>0</v>
      </c>
      <c r="G12" s="36">
        <f>'Fig2'!I$7</f>
        <v>0</v>
      </c>
      <c r="H12" s="37" t="str">
        <f>IF(G12&lt;&gt;0,SUM(G$12:G12)/COUNT(G$12:G12)," ")</f>
        <v xml:space="preserve"> </v>
      </c>
      <c r="I12" s="27"/>
      <c r="J12" s="28"/>
    </row>
    <row r="13" spans="1:10" x14ac:dyDescent="0.25">
      <c r="A13" s="27"/>
      <c r="B13" s="34">
        <v>3</v>
      </c>
      <c r="C13" s="35">
        <f>'Fig3'!E$7</f>
        <v>0</v>
      </c>
      <c r="D13" s="35">
        <f>'Fig3'!F$7</f>
        <v>0</v>
      </c>
      <c r="E13" s="35">
        <f>'Fig3'!G$7</f>
        <v>0</v>
      </c>
      <c r="F13" s="35">
        <f>'Fig3'!H$7</f>
        <v>0</v>
      </c>
      <c r="G13" s="36">
        <f>'Fig3'!I$7</f>
        <v>0</v>
      </c>
      <c r="H13" s="37" t="str">
        <f>IF(G13&lt;&gt;0,SUM(G$12:G13)/COUNT(G$12:G13)," ")</f>
        <v xml:space="preserve"> </v>
      </c>
      <c r="I13" s="27"/>
      <c r="J13" s="28"/>
    </row>
    <row r="14" spans="1:10" x14ac:dyDescent="0.25">
      <c r="A14" s="27"/>
      <c r="B14" s="34">
        <v>4</v>
      </c>
      <c r="C14" s="35">
        <f>'Fig4'!E$7</f>
        <v>0</v>
      </c>
      <c r="D14" s="35">
        <f>'Fig4'!F$7</f>
        <v>0</v>
      </c>
      <c r="E14" s="35">
        <f>'Fig4'!G$7</f>
        <v>0</v>
      </c>
      <c r="F14" s="35">
        <f>'Fig4'!H$7</f>
        <v>0</v>
      </c>
      <c r="G14" s="36">
        <f>'Fig4'!I$7</f>
        <v>0</v>
      </c>
      <c r="H14" s="37" t="str">
        <f>IF(G14&lt;&gt;0,SUM(G$12:G14)/COUNT(G$12:G14)," ")</f>
        <v xml:space="preserve"> </v>
      </c>
      <c r="I14" s="27"/>
      <c r="J14" s="28"/>
    </row>
    <row r="15" spans="1:10" x14ac:dyDescent="0.25">
      <c r="A15" s="27"/>
      <c r="B15" s="34">
        <v>5</v>
      </c>
      <c r="C15" s="35">
        <f>'Fig5'!E$7</f>
        <v>0</v>
      </c>
      <c r="D15" s="35">
        <f>'Fig5'!F$7</f>
        <v>0</v>
      </c>
      <c r="E15" s="35">
        <f>'Fig5'!G$7</f>
        <v>0</v>
      </c>
      <c r="F15" s="35">
        <f>'Fig5'!H$7</f>
        <v>0</v>
      </c>
      <c r="G15" s="36">
        <f>'Fig5'!I$7</f>
        <v>0</v>
      </c>
      <c r="H15" s="37" t="str">
        <f>IF(G15&lt;&gt;0,SUM(G$12:G15)/COUNT(G$12:G15)," ")</f>
        <v xml:space="preserve"> </v>
      </c>
      <c r="I15" s="27"/>
      <c r="J15" s="28"/>
    </row>
    <row r="16" spans="1:10" x14ac:dyDescent="0.25">
      <c r="A16" s="27"/>
      <c r="B16" s="34">
        <v>6</v>
      </c>
      <c r="C16" s="35">
        <f>'Fig6'!E$7</f>
        <v>0</v>
      </c>
      <c r="D16" s="35">
        <f>'Fig6'!F$7</f>
        <v>0</v>
      </c>
      <c r="E16" s="35">
        <f>'Fig6'!G$7</f>
        <v>0</v>
      </c>
      <c r="F16" s="35">
        <f>'Fig6'!H$7</f>
        <v>0</v>
      </c>
      <c r="G16" s="36">
        <f>'Fig6'!I$7</f>
        <v>0</v>
      </c>
      <c r="H16" s="37" t="str">
        <f>IF(G16&lt;&gt;0,SUM(G$12:G16)/COUNT(G$12:G16)," ")</f>
        <v xml:space="preserve"> </v>
      </c>
      <c r="I16" s="27"/>
      <c r="J16" s="28"/>
    </row>
    <row r="17" spans="1:10" x14ac:dyDescent="0.25">
      <c r="A17" s="27"/>
      <c r="B17" s="34">
        <v>7</v>
      </c>
      <c r="C17" s="35">
        <f>'Fig7'!E$7</f>
        <v>0</v>
      </c>
      <c r="D17" s="35">
        <f>'Fig7'!F$7</f>
        <v>0</v>
      </c>
      <c r="E17" s="35">
        <f>'Fig7'!G$7</f>
        <v>0</v>
      </c>
      <c r="F17" s="35">
        <f>'Fig7'!H$7</f>
        <v>0</v>
      </c>
      <c r="G17" s="36">
        <f>'Fig7'!I$7</f>
        <v>0</v>
      </c>
      <c r="H17" s="37" t="str">
        <f>IF(G17&lt;&gt;0,SUM(G$12:G17)/COUNT(G$12:G17)," ")</f>
        <v xml:space="preserve"> </v>
      </c>
      <c r="I17" s="27"/>
      <c r="J17" s="28"/>
    </row>
    <row r="18" spans="1:10" x14ac:dyDescent="0.25">
      <c r="A18" s="27"/>
      <c r="B18" s="34">
        <v>8</v>
      </c>
      <c r="C18" s="35">
        <f>'Fig8'!E$7</f>
        <v>0</v>
      </c>
      <c r="D18" s="35">
        <f>'Fig8'!F$7</f>
        <v>0</v>
      </c>
      <c r="E18" s="35">
        <f>'Fig8'!G$7</f>
        <v>0</v>
      </c>
      <c r="F18" s="35">
        <f>'Fig8'!H$7</f>
        <v>0</v>
      </c>
      <c r="G18" s="36">
        <f>'Fig8'!I$7</f>
        <v>0</v>
      </c>
      <c r="H18" s="37" t="str">
        <f>IF(G18&lt;&gt;0,SUM(G$12:G18)/COUNT(G$12:G18)," ")</f>
        <v xml:space="preserve"> </v>
      </c>
      <c r="I18" s="27"/>
      <c r="J18" s="28"/>
    </row>
    <row r="19" spans="1:10" x14ac:dyDescent="0.25">
      <c r="A19" s="27"/>
      <c r="B19" s="34">
        <v>9</v>
      </c>
      <c r="C19" s="35">
        <f>'Fig9'!E$7</f>
        <v>0</v>
      </c>
      <c r="D19" s="35">
        <f>'Fig9'!F$7</f>
        <v>0</v>
      </c>
      <c r="E19" s="35">
        <f>'Fig9'!G$7</f>
        <v>0</v>
      </c>
      <c r="F19" s="35">
        <f>'Fig9'!H$7</f>
        <v>0</v>
      </c>
      <c r="G19" s="36">
        <f>'Fig9'!I$7</f>
        <v>0</v>
      </c>
      <c r="H19" s="37" t="str">
        <f>IF(G19&lt;&gt;0,SUM(G$12:G19)/COUNT(G$12:G19)," ")</f>
        <v xml:space="preserve"> </v>
      </c>
      <c r="I19" s="27"/>
      <c r="J19" s="28"/>
    </row>
    <row r="20" spans="1:10" x14ac:dyDescent="0.25">
      <c r="A20" s="27"/>
      <c r="B20" s="34">
        <v>10</v>
      </c>
      <c r="C20" s="35">
        <f>'Fig10'!E$7</f>
        <v>0</v>
      </c>
      <c r="D20" s="35">
        <f>'Fig10'!F$7</f>
        <v>0</v>
      </c>
      <c r="E20" s="35">
        <f>'Fig10'!G$7</f>
        <v>0</v>
      </c>
      <c r="F20" s="35">
        <f>'Fig10'!H$7</f>
        <v>0</v>
      </c>
      <c r="G20" s="36">
        <f>'Fig10'!I$7</f>
        <v>0</v>
      </c>
      <c r="H20" s="37" t="str">
        <f>IF(G20&lt;&gt;0,SUM(G$12:G20)/COUNT(G$12:G20)," ")</f>
        <v xml:space="preserve"> </v>
      </c>
      <c r="I20" s="27"/>
      <c r="J20" s="28"/>
    </row>
    <row r="21" spans="1:10" x14ac:dyDescent="0.25">
      <c r="A21" s="27"/>
      <c r="B21" s="34">
        <v>11</v>
      </c>
      <c r="C21" s="35">
        <f>'Fig11'!E$7</f>
        <v>0</v>
      </c>
      <c r="D21" s="35">
        <f>'Fig11'!F$7</f>
        <v>0</v>
      </c>
      <c r="E21" s="35">
        <f>'Fig11'!G$7</f>
        <v>0</v>
      </c>
      <c r="F21" s="35">
        <f>'Fig11'!H$7</f>
        <v>0</v>
      </c>
      <c r="G21" s="36">
        <f>'Fig11'!I$7</f>
        <v>0</v>
      </c>
      <c r="H21" s="37" t="str">
        <f>IF(G21&lt;&gt;0,SUM(G$12:G21)/COUNT(G$12:G21)," ")</f>
        <v xml:space="preserve"> </v>
      </c>
      <c r="I21" s="27"/>
      <c r="J21" s="28"/>
    </row>
    <row r="22" spans="1:10" x14ac:dyDescent="0.25">
      <c r="A22" s="27"/>
      <c r="B22" s="34">
        <v>12</v>
      </c>
      <c r="C22" s="35">
        <f>'Fig12'!E$7</f>
        <v>0</v>
      </c>
      <c r="D22" s="35">
        <f>'Fig12'!F$7</f>
        <v>0</v>
      </c>
      <c r="E22" s="35">
        <f>'Fig12'!G$7</f>
        <v>0</v>
      </c>
      <c r="F22" s="35">
        <f>'Fig12'!H$7</f>
        <v>0</v>
      </c>
      <c r="G22" s="36">
        <f>'Fig12'!I$7</f>
        <v>0</v>
      </c>
      <c r="H22" s="37" t="str">
        <f>IF(G22&lt;&gt;0,SUM(G$12:G22)/COUNT(G$12:G22)," ")</f>
        <v xml:space="preserve"> </v>
      </c>
      <c r="I22" s="27"/>
      <c r="J22" s="28"/>
    </row>
    <row r="23" spans="1:10" x14ac:dyDescent="0.25">
      <c r="A23" s="27"/>
      <c r="B23" s="34">
        <v>13</v>
      </c>
      <c r="C23" s="35">
        <f>'Fig13'!E$7</f>
        <v>0</v>
      </c>
      <c r="D23" s="35">
        <f>'Fig13'!F$7</f>
        <v>0</v>
      </c>
      <c r="E23" s="35">
        <f>'Fig13'!G$7</f>
        <v>0</v>
      </c>
      <c r="F23" s="35">
        <f>'Fig13'!H$7</f>
        <v>0</v>
      </c>
      <c r="G23" s="36">
        <f>'Fig13'!I$7</f>
        <v>0</v>
      </c>
      <c r="H23" s="37" t="str">
        <f>IF(G23&lt;&gt;0,SUM(G$12:G23)/COUNT(G$12:G23)," ")</f>
        <v xml:space="preserve"> </v>
      </c>
      <c r="I23" s="27"/>
      <c r="J23" s="28"/>
    </row>
    <row r="24" spans="1:10" x14ac:dyDescent="0.25">
      <c r="A24" s="27"/>
      <c r="B24" s="34">
        <v>14</v>
      </c>
      <c r="C24" s="35">
        <f>'Fig14'!E$7</f>
        <v>0</v>
      </c>
      <c r="D24" s="35">
        <f>'Fig14'!F$7</f>
        <v>0</v>
      </c>
      <c r="E24" s="35">
        <f>'Fig14'!G$7</f>
        <v>0</v>
      </c>
      <c r="F24" s="35">
        <f>'Fig14'!H$7</f>
        <v>0</v>
      </c>
      <c r="G24" s="36">
        <f>'Fig14'!I$7</f>
        <v>0</v>
      </c>
      <c r="H24" s="37" t="str">
        <f>IF(G24&lt;&gt;0,SUM(G$12:G24)/COUNT(G$12:G24)," ")</f>
        <v xml:space="preserve"> </v>
      </c>
      <c r="I24" s="27"/>
      <c r="J24" s="28"/>
    </row>
    <row r="25" spans="1:10" x14ac:dyDescent="0.25">
      <c r="A25" s="27"/>
      <c r="B25" s="34">
        <v>15</v>
      </c>
      <c r="C25" s="35">
        <f>'Fig15'!E$7</f>
        <v>0</v>
      </c>
      <c r="D25" s="35">
        <f>'Fig15'!F$7</f>
        <v>0</v>
      </c>
      <c r="E25" s="35">
        <f>'Fig15'!G$7</f>
        <v>0</v>
      </c>
      <c r="F25" s="35">
        <f>'Fig15'!H$7</f>
        <v>0</v>
      </c>
      <c r="G25" s="36">
        <f>'Fig15'!I$7</f>
        <v>0</v>
      </c>
      <c r="H25" s="37" t="str">
        <f>IF(G25&lt;&gt;0,SUM(G$12:G25)/COUNT(G$12:G25)," ")</f>
        <v xml:space="preserve"> </v>
      </c>
      <c r="I25" s="27"/>
      <c r="J25" s="28"/>
    </row>
    <row r="26" spans="1:10" x14ac:dyDescent="0.25">
      <c r="A26" s="27"/>
      <c r="B26" s="34">
        <v>16</v>
      </c>
      <c r="C26" s="35">
        <f>'Fig16'!E$7</f>
        <v>0</v>
      </c>
      <c r="D26" s="35">
        <f>'Fig16'!F$7</f>
        <v>0</v>
      </c>
      <c r="E26" s="35">
        <f>'Fig16'!G$7</f>
        <v>0</v>
      </c>
      <c r="F26" s="35">
        <f>'Fig16'!H$7</f>
        <v>0</v>
      </c>
      <c r="G26" s="36">
        <f>'Fig16'!I$7</f>
        <v>0</v>
      </c>
      <c r="H26" s="37" t="str">
        <f>IF(G26&lt;&gt;0,SUM(G$12:G26)/COUNT(G$12:G26)," ")</f>
        <v xml:space="preserve"> </v>
      </c>
      <c r="I26" s="27"/>
      <c r="J26" s="28"/>
    </row>
    <row r="27" spans="1:10" x14ac:dyDescent="0.25">
      <c r="A27" s="27"/>
      <c r="B27" s="34">
        <v>17</v>
      </c>
      <c r="C27" s="35">
        <f>'Fig17'!E$7</f>
        <v>0</v>
      </c>
      <c r="D27" s="35">
        <f>'Fig17'!F$7</f>
        <v>0</v>
      </c>
      <c r="E27" s="35">
        <f>'Fig17'!G$7</f>
        <v>0</v>
      </c>
      <c r="F27" s="35">
        <f>'Fig17'!H$7</f>
        <v>0</v>
      </c>
      <c r="G27" s="36">
        <f>'Fig17'!I$7</f>
        <v>0</v>
      </c>
      <c r="H27" s="37" t="str">
        <f>IF(G27&lt;&gt;0,SUM(G$12:G27)/COUNT(G$12:G27)," ")</f>
        <v xml:space="preserve"> </v>
      </c>
      <c r="I27" s="27"/>
      <c r="J27" s="28"/>
    </row>
    <row r="28" spans="1:10" x14ac:dyDescent="0.25">
      <c r="A28" s="27"/>
      <c r="B28" s="34">
        <v>18</v>
      </c>
      <c r="C28" s="35">
        <f>'Fig18'!E$7</f>
        <v>0</v>
      </c>
      <c r="D28" s="35">
        <f>'Fig18'!F$7</f>
        <v>0</v>
      </c>
      <c r="E28" s="35">
        <f>'Fig18'!G$7</f>
        <v>0</v>
      </c>
      <c r="F28" s="35">
        <f>'Fig18'!H$7</f>
        <v>0</v>
      </c>
      <c r="G28" s="36">
        <f>'Fig18'!I$7</f>
        <v>0</v>
      </c>
      <c r="H28" s="37" t="str">
        <f>IF(G28&lt;&gt;0,SUM(G$12:G28)/COUNT(G$12:G28)," ")</f>
        <v xml:space="preserve"> </v>
      </c>
      <c r="I28" s="27"/>
      <c r="J28" s="28"/>
    </row>
    <row r="29" spans="1:10" x14ac:dyDescent="0.25">
      <c r="A29" s="27"/>
      <c r="B29" s="34">
        <v>19</v>
      </c>
      <c r="C29" s="35">
        <f>'Fig19'!E$7</f>
        <v>0</v>
      </c>
      <c r="D29" s="35">
        <f>'Fig19'!F$7</f>
        <v>0</v>
      </c>
      <c r="E29" s="35">
        <f>'Fig19'!G$7</f>
        <v>0</v>
      </c>
      <c r="F29" s="35">
        <f>'Fig19'!H$7</f>
        <v>0</v>
      </c>
      <c r="G29" s="36">
        <f>'Fig19'!I$7</f>
        <v>0</v>
      </c>
      <c r="H29" s="37" t="str">
        <f>IF(G29&lt;&gt;0,SUM(G$12:G29)/COUNT(G$12:G29)," ")</f>
        <v xml:space="preserve"> </v>
      </c>
      <c r="I29" s="27"/>
      <c r="J29" s="28"/>
    </row>
    <row r="30" spans="1:10" x14ac:dyDescent="0.25">
      <c r="A30" s="27"/>
      <c r="B30" s="34">
        <v>20</v>
      </c>
      <c r="C30" s="35">
        <f>'Fig20'!E$7</f>
        <v>0</v>
      </c>
      <c r="D30" s="35">
        <f>'Fig20'!F$7</f>
        <v>0</v>
      </c>
      <c r="E30" s="35">
        <f>'Fig20'!G$7</f>
        <v>0</v>
      </c>
      <c r="F30" s="35">
        <f>'Fig20'!H$7</f>
        <v>0</v>
      </c>
      <c r="G30" s="36">
        <f>'Fig20'!I$7</f>
        <v>0</v>
      </c>
      <c r="H30" s="37" t="str">
        <f>IF(G30&lt;&gt;0,SUM(G$12:G30)/COUNT(G$12:G30)," ")</f>
        <v xml:space="preserve"> </v>
      </c>
      <c r="I30" s="27"/>
      <c r="J30" s="28"/>
    </row>
    <row r="31" spans="1:10" x14ac:dyDescent="0.25">
      <c r="A31" s="27"/>
      <c r="B31" s="34">
        <v>21</v>
      </c>
      <c r="C31" s="35">
        <f>'Fig21'!E$7</f>
        <v>0</v>
      </c>
      <c r="D31" s="35">
        <f>'Fig21'!F$7</f>
        <v>0</v>
      </c>
      <c r="E31" s="35">
        <f>'Fig21'!G$7</f>
        <v>0</v>
      </c>
      <c r="F31" s="35">
        <f>'Fig21'!H$7</f>
        <v>0</v>
      </c>
      <c r="G31" s="36">
        <f>'Fig21'!I$7</f>
        <v>0</v>
      </c>
      <c r="H31" s="37" t="str">
        <f>IF(G31&lt;&gt;0,SUM(G$12:G31)/COUNT(G$12:G31)," ")</f>
        <v xml:space="preserve"> </v>
      </c>
      <c r="I31" s="27"/>
      <c r="J31" s="28"/>
    </row>
    <row r="32" spans="1:10" x14ac:dyDescent="0.25">
      <c r="A32" s="27"/>
      <c r="B32" s="34">
        <v>22</v>
      </c>
      <c r="C32" s="35">
        <f>'Fig22'!E$7</f>
        <v>0</v>
      </c>
      <c r="D32" s="35">
        <f>'Fig22'!F$7</f>
        <v>0</v>
      </c>
      <c r="E32" s="35">
        <f>'Fig22'!G$7</f>
        <v>0</v>
      </c>
      <c r="F32" s="35">
        <f>'Fig22'!H$7</f>
        <v>0</v>
      </c>
      <c r="G32" s="36">
        <f>'Fig22'!I$7</f>
        <v>0</v>
      </c>
      <c r="H32" s="37" t="str">
        <f>IF(G32&lt;&gt;0,SUM(G$12:G32)/COUNT(G$12:G32)," ")</f>
        <v xml:space="preserve"> </v>
      </c>
      <c r="I32" s="27"/>
      <c r="J32" s="28"/>
    </row>
    <row r="33" spans="1:10" x14ac:dyDescent="0.25">
      <c r="A33" s="27"/>
      <c r="B33" s="34">
        <v>23</v>
      </c>
      <c r="C33" s="35">
        <f>'Fig23'!E$7</f>
        <v>0</v>
      </c>
      <c r="D33" s="35">
        <f>'Fig23'!F$7</f>
        <v>0</v>
      </c>
      <c r="E33" s="35">
        <f>'Fig23'!G$7</f>
        <v>0</v>
      </c>
      <c r="F33" s="35">
        <f>'Fig23'!H$7</f>
        <v>0</v>
      </c>
      <c r="G33" s="36">
        <f>'Fig23'!I$7</f>
        <v>0</v>
      </c>
      <c r="H33" s="37" t="str">
        <f>IF(G33&lt;&gt;0,SUM(G$12:G33)/COUNT(G$12:G33)," ")</f>
        <v xml:space="preserve"> </v>
      </c>
      <c r="I33" s="27"/>
      <c r="J33" s="28"/>
    </row>
    <row r="34" spans="1:10" ht="15.75" thickBot="1" x14ac:dyDescent="0.3">
      <c r="A34" s="27"/>
      <c r="B34" s="34">
        <v>24</v>
      </c>
      <c r="C34" s="35">
        <f>'Fig24'!E$7</f>
        <v>0</v>
      </c>
      <c r="D34" s="35">
        <f>'Fig24'!F$7</f>
        <v>0</v>
      </c>
      <c r="E34" s="35">
        <f>'Fig24'!G$7</f>
        <v>0</v>
      </c>
      <c r="F34" s="35">
        <f>'Fig24'!H$7</f>
        <v>0</v>
      </c>
      <c r="G34" s="36">
        <f>'Fig24'!I$7</f>
        <v>0</v>
      </c>
      <c r="H34" s="38"/>
      <c r="I34" s="27"/>
      <c r="J34" s="28"/>
    </row>
    <row r="35" spans="1:10" x14ac:dyDescent="0.25">
      <c r="A35" s="27"/>
      <c r="B35" s="39"/>
      <c r="C35" s="39"/>
      <c r="D35" s="40"/>
      <c r="E35" s="35" t="s">
        <v>59</v>
      </c>
      <c r="F35" s="105">
        <f>SUM(F11:F34)</f>
        <v>0</v>
      </c>
      <c r="G35" s="36">
        <f>SUM(G11:G34)</f>
        <v>0</v>
      </c>
      <c r="H35" s="27"/>
      <c r="I35" s="27"/>
      <c r="J35" s="28"/>
    </row>
    <row r="36" spans="1:10" x14ac:dyDescent="0.25">
      <c r="A36" s="27"/>
      <c r="B36" s="27"/>
      <c r="C36" s="27"/>
      <c r="D36" s="27"/>
      <c r="E36" s="40"/>
      <c r="F36" s="41" t="s">
        <v>40</v>
      </c>
      <c r="G36" s="36">
        <f>AVERAGE(G11:G35)</f>
        <v>0</v>
      </c>
      <c r="H36" s="27"/>
      <c r="I36" s="27"/>
      <c r="J36" s="28"/>
    </row>
    <row r="37" spans="1:10" x14ac:dyDescent="0.25">
      <c r="A37" s="27"/>
      <c r="B37" s="27"/>
      <c r="C37" s="27"/>
      <c r="D37" s="27"/>
      <c r="E37" s="27"/>
      <c r="F37" s="39"/>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42" t="s">
        <v>8</v>
      </c>
      <c r="C46" s="27"/>
      <c r="D46" s="27"/>
      <c r="E46" s="27"/>
      <c r="F46" s="27" t="s">
        <v>12</v>
      </c>
      <c r="G46" s="27"/>
      <c r="H46" s="27"/>
      <c r="I46" s="27"/>
      <c r="J46" s="28"/>
    </row>
    <row r="47" spans="1:10" ht="15.75" thickBot="1" x14ac:dyDescent="0.3">
      <c r="A47" s="26"/>
      <c r="B47" s="171" t="str">
        <f>IF(ISBLANK(Résultats!C4),"",Résultats!C4)</f>
        <v/>
      </c>
      <c r="C47" s="172"/>
      <c r="D47" s="173"/>
      <c r="E47" s="27"/>
      <c r="F47" s="162"/>
      <c r="G47" s="163"/>
      <c r="H47" s="164"/>
      <c r="I47" s="27"/>
      <c r="J47" s="28"/>
    </row>
    <row r="48" spans="1:10" x14ac:dyDescent="0.25">
      <c r="A48" s="26"/>
      <c r="B48" s="27"/>
      <c r="C48" s="27"/>
      <c r="D48" s="27"/>
      <c r="E48" s="27"/>
      <c r="F48" s="165"/>
      <c r="G48" s="166"/>
      <c r="H48" s="167"/>
      <c r="I48" s="27"/>
      <c r="J48" s="28"/>
    </row>
    <row r="49" spans="1:10" x14ac:dyDescent="0.25">
      <c r="A49" s="26"/>
      <c r="B49" s="27"/>
      <c r="C49" s="27"/>
      <c r="D49" s="27"/>
      <c r="E49" s="27"/>
      <c r="F49" s="165"/>
      <c r="G49" s="166"/>
      <c r="H49" s="167"/>
      <c r="I49" s="27"/>
      <c r="J49" s="28"/>
    </row>
    <row r="50" spans="1:10" x14ac:dyDescent="0.25">
      <c r="A50" s="26"/>
      <c r="B50" s="27"/>
      <c r="C50" s="27"/>
      <c r="D50" s="27"/>
      <c r="E50" s="27"/>
      <c r="F50" s="165"/>
      <c r="G50" s="166"/>
      <c r="H50" s="167"/>
      <c r="I50" s="27"/>
      <c r="J50" s="28"/>
    </row>
    <row r="51" spans="1:10" ht="15.75" thickBot="1" x14ac:dyDescent="0.3">
      <c r="A51" s="26"/>
      <c r="B51" s="27"/>
      <c r="C51" s="27"/>
      <c r="D51" s="27"/>
      <c r="E51" s="27"/>
      <c r="F51" s="168"/>
      <c r="G51" s="169"/>
      <c r="H51" s="170"/>
      <c r="I51" s="27"/>
      <c r="J51" s="28"/>
    </row>
    <row r="52" spans="1:10" ht="15.75" thickBot="1" x14ac:dyDescent="0.3">
      <c r="A52" s="110" t="s">
        <v>61</v>
      </c>
      <c r="B52" s="42"/>
      <c r="C52" s="42"/>
      <c r="D52" s="42"/>
      <c r="E52" s="42"/>
      <c r="F52" s="42"/>
      <c r="G52" s="42"/>
      <c r="H52" s="42"/>
      <c r="I52" s="42"/>
      <c r="J52" s="43"/>
    </row>
  </sheetData>
  <sheetProtection algorithmName="SHA-512" hashValue="r38zXMYMXBHOcTGg0NxC46BXLbPA03Ling+X7GpW3hA9l6FoKV0sJKHCfCsecKTnGd1QWMTIFvk1wKNGwR0AZw==" saltValue="rkwyQEGCxxO9g6swSVOwKw=="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34">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0</v>
      </c>
      <c r="B1" s="188"/>
      <c r="C1" s="188"/>
      <c r="D1" s="188"/>
      <c r="E1" s="188"/>
      <c r="F1" s="188"/>
      <c r="G1" s="188"/>
      <c r="H1" s="188"/>
      <c r="I1" s="188"/>
      <c r="J1" s="189"/>
    </row>
    <row r="2" spans="1:10" ht="15.75" thickBot="1" x14ac:dyDescent="0.3">
      <c r="A2" s="44" t="s">
        <v>5</v>
      </c>
      <c r="B2" s="177" t="str">
        <f>IF(ISBLANK(Résultats!A14),"",Résultats!A14)</f>
        <v/>
      </c>
      <c r="C2" s="179"/>
      <c r="D2" s="179"/>
      <c r="E2" s="179"/>
      <c r="F2" s="178"/>
      <c r="G2" s="45" t="s">
        <v>6</v>
      </c>
      <c r="H2" s="45"/>
      <c r="I2" s="177" t="str">
        <f>IF(ISBLANK(Résultats!D14),"",Résultats!D14)</f>
        <v/>
      </c>
      <c r="J2" s="178"/>
    </row>
    <row r="3" spans="1:10" ht="15.75" thickBot="1" x14ac:dyDescent="0.3">
      <c r="A3" s="44" t="s">
        <v>7</v>
      </c>
      <c r="B3" s="45"/>
      <c r="C3" s="177" t="str">
        <f>IF(ISBLANK(Résultats!G14),"",Résultats!G14)</f>
        <v/>
      </c>
      <c r="D3" s="179"/>
      <c r="E3" s="179"/>
      <c r="F3" s="178"/>
      <c r="G3" s="190" t="s">
        <v>58</v>
      </c>
      <c r="H3" s="191"/>
      <c r="I3" s="177" t="str">
        <f>IF(ISBLANK(Résultats!F14),"","moins de 21ans")</f>
        <v/>
      </c>
      <c r="J3" s="178"/>
    </row>
    <row r="4" spans="1:10" ht="15.75" thickBot="1" x14ac:dyDescent="0.3">
      <c r="A4" s="44" t="s">
        <v>9</v>
      </c>
      <c r="B4" s="45"/>
      <c r="C4" s="177" t="str">
        <f>IF(ISBLANK(Résultats!C2),"",Résultats!C2)</f>
        <v xml:space="preserve"> </v>
      </c>
      <c r="D4" s="179"/>
      <c r="E4" s="179"/>
      <c r="F4" s="178"/>
      <c r="G4" s="45" t="s">
        <v>39</v>
      </c>
      <c r="H4" s="45"/>
      <c r="I4" s="177" t="str">
        <f>IF(ISBLANK(Résultats!J2),"",Résultats!J2)</f>
        <v/>
      </c>
      <c r="J4" s="178"/>
    </row>
    <row r="5" spans="1:10" x14ac:dyDescent="0.25">
      <c r="A5" s="44" t="s">
        <v>1</v>
      </c>
      <c r="B5" s="45"/>
      <c r="C5" s="45"/>
      <c r="D5" s="45"/>
      <c r="E5" s="45"/>
      <c r="F5" s="45"/>
      <c r="G5" s="45"/>
      <c r="H5" s="45"/>
      <c r="I5" s="82"/>
      <c r="J5" s="46"/>
    </row>
    <row r="6" spans="1:10" x14ac:dyDescent="0.25">
      <c r="A6" s="44" t="s">
        <v>2</v>
      </c>
      <c r="B6" s="45"/>
      <c r="C6" s="45"/>
      <c r="D6" s="45"/>
      <c r="E6" s="45"/>
      <c r="F6" s="45"/>
      <c r="G6" s="45"/>
      <c r="H6" s="45"/>
      <c r="I6" s="45"/>
      <c r="J6" s="46"/>
    </row>
    <row r="7" spans="1:10" x14ac:dyDescent="0.25">
      <c r="A7" s="44" t="s">
        <v>3</v>
      </c>
      <c r="B7" s="45"/>
      <c r="C7" s="45"/>
      <c r="D7" s="45"/>
      <c r="E7" s="45"/>
      <c r="F7" s="45"/>
      <c r="G7" s="45"/>
      <c r="H7" s="45"/>
      <c r="I7" s="45"/>
      <c r="J7" s="46"/>
    </row>
    <row r="8" spans="1:10" x14ac:dyDescent="0.25">
      <c r="A8" s="44" t="s">
        <v>4</v>
      </c>
      <c r="B8" s="45"/>
      <c r="C8" s="45"/>
      <c r="D8" s="45"/>
      <c r="E8" s="45"/>
      <c r="F8" s="45"/>
      <c r="G8" s="45"/>
      <c r="H8" s="45"/>
      <c r="I8" s="45"/>
      <c r="J8" s="46"/>
    </row>
    <row r="9" spans="1:10" ht="15.75" thickBot="1" x14ac:dyDescent="0.3">
      <c r="A9" s="44"/>
      <c r="B9" s="45"/>
      <c r="C9" s="45"/>
      <c r="D9" s="45"/>
      <c r="E9" s="45"/>
      <c r="F9" s="45"/>
      <c r="G9" s="45"/>
      <c r="H9" s="45"/>
      <c r="I9" s="45"/>
      <c r="J9" s="46"/>
    </row>
    <row r="10" spans="1:10" ht="75" x14ac:dyDescent="0.25">
      <c r="A10" s="45"/>
      <c r="B10" s="47" t="s">
        <v>10</v>
      </c>
      <c r="C10" s="48" t="s">
        <v>42</v>
      </c>
      <c r="D10" s="48" t="s">
        <v>44</v>
      </c>
      <c r="E10" s="48" t="s">
        <v>46</v>
      </c>
      <c r="F10" s="49" t="s">
        <v>11</v>
      </c>
      <c r="G10" s="50" t="s">
        <v>15</v>
      </c>
      <c r="H10" s="51" t="s">
        <v>41</v>
      </c>
      <c r="I10" s="45"/>
      <c r="J10" s="46"/>
    </row>
    <row r="11" spans="1:10" x14ac:dyDescent="0.25">
      <c r="A11" s="45"/>
      <c r="B11" s="52">
        <v>1</v>
      </c>
      <c r="C11" s="53">
        <f>'Fig1'!E$8</f>
        <v>0</v>
      </c>
      <c r="D11" s="53">
        <f>'Fig1'!F$8</f>
        <v>0</v>
      </c>
      <c r="E11" s="53">
        <f>'Fig1'!G$8</f>
        <v>0</v>
      </c>
      <c r="F11" s="53">
        <f>'Fig1'!H$8</f>
        <v>0</v>
      </c>
      <c r="G11" s="54">
        <f>'Fig1'!I$8</f>
        <v>0</v>
      </c>
      <c r="H11" s="55" t="str">
        <f>IF( G12=0," ",G11)</f>
        <v xml:space="preserve"> </v>
      </c>
      <c r="I11" s="45"/>
      <c r="J11" s="46"/>
    </row>
    <row r="12" spans="1:10" x14ac:dyDescent="0.25">
      <c r="A12" s="45"/>
      <c r="B12" s="52">
        <v>2</v>
      </c>
      <c r="C12" s="53">
        <f>'Fig2'!E$8</f>
        <v>0</v>
      </c>
      <c r="D12" s="53">
        <f>'Fig2'!F$8</f>
        <v>0</v>
      </c>
      <c r="E12" s="53">
        <f>'Fig2'!G$8</f>
        <v>0</v>
      </c>
      <c r="F12" s="53">
        <f>'Fig2'!H$8</f>
        <v>0</v>
      </c>
      <c r="G12" s="54">
        <f>'Fig2'!I$8</f>
        <v>0</v>
      </c>
      <c r="H12" s="55" t="str">
        <f>IF(G12&lt;&gt;0,SUM(G$12:G12)/COUNT(G$12:G12)," ")</f>
        <v xml:space="preserve"> </v>
      </c>
      <c r="I12" s="45"/>
      <c r="J12" s="46"/>
    </row>
    <row r="13" spans="1:10" x14ac:dyDescent="0.25">
      <c r="A13" s="45"/>
      <c r="B13" s="52">
        <v>3</v>
      </c>
      <c r="C13" s="53">
        <f>'Fig3'!E$8</f>
        <v>0</v>
      </c>
      <c r="D13" s="53">
        <f>'Fig3'!F$8</f>
        <v>0</v>
      </c>
      <c r="E13" s="53">
        <f>'Fig3'!G$8</f>
        <v>0</v>
      </c>
      <c r="F13" s="53">
        <f>'Fig3'!H$8</f>
        <v>0</v>
      </c>
      <c r="G13" s="54">
        <f>'Fig3'!I$8</f>
        <v>0</v>
      </c>
      <c r="H13" s="55" t="str">
        <f>IF(G13&lt;&gt;0,SUM(G$12:G13)/COUNT(G$12:G13)," ")</f>
        <v xml:space="preserve"> </v>
      </c>
      <c r="I13" s="45"/>
      <c r="J13" s="46"/>
    </row>
    <row r="14" spans="1:10" x14ac:dyDescent="0.25">
      <c r="A14" s="45"/>
      <c r="B14" s="52">
        <v>4</v>
      </c>
      <c r="C14" s="53">
        <f>'Fig4'!E$8</f>
        <v>0</v>
      </c>
      <c r="D14" s="53">
        <f>'Fig4'!F$8</f>
        <v>0</v>
      </c>
      <c r="E14" s="53">
        <f>'Fig4'!G$8</f>
        <v>0</v>
      </c>
      <c r="F14" s="53">
        <f>'Fig4'!H$8</f>
        <v>0</v>
      </c>
      <c r="G14" s="54">
        <f>'Fig4'!I$8</f>
        <v>0</v>
      </c>
      <c r="H14" s="55" t="str">
        <f>IF(G14&lt;&gt;0,SUM(G$12:G14)/COUNT(G$12:G14)," ")</f>
        <v xml:space="preserve"> </v>
      </c>
      <c r="I14" s="45"/>
      <c r="J14" s="46"/>
    </row>
    <row r="15" spans="1:10" x14ac:dyDescent="0.25">
      <c r="A15" s="45"/>
      <c r="B15" s="52">
        <v>5</v>
      </c>
      <c r="C15" s="53">
        <f>'Fig5'!E$8</f>
        <v>0</v>
      </c>
      <c r="D15" s="53">
        <f>'Fig5'!F$8</f>
        <v>0</v>
      </c>
      <c r="E15" s="53">
        <f>'Fig5'!G$8</f>
        <v>0</v>
      </c>
      <c r="F15" s="53">
        <f>'Fig5'!H$8</f>
        <v>0</v>
      </c>
      <c r="G15" s="54">
        <f>'Fig5'!I$8</f>
        <v>0</v>
      </c>
      <c r="H15" s="55" t="str">
        <f>IF(G15&lt;&gt;0,SUM(G$12:G15)/COUNT(G$12:G15)," ")</f>
        <v xml:space="preserve"> </v>
      </c>
      <c r="I15" s="45"/>
      <c r="J15" s="46"/>
    </row>
    <row r="16" spans="1:10" x14ac:dyDescent="0.25">
      <c r="A16" s="45"/>
      <c r="B16" s="52">
        <v>6</v>
      </c>
      <c r="C16" s="53">
        <f>'Fig6'!E$8</f>
        <v>0</v>
      </c>
      <c r="D16" s="53">
        <f>'Fig6'!F$8</f>
        <v>0</v>
      </c>
      <c r="E16" s="53">
        <f>'Fig6'!G$8</f>
        <v>0</v>
      </c>
      <c r="F16" s="53">
        <f>'Fig6'!H$8</f>
        <v>0</v>
      </c>
      <c r="G16" s="54">
        <f>'Fig6'!I$8</f>
        <v>0</v>
      </c>
      <c r="H16" s="55" t="str">
        <f>IF(G16&lt;&gt;0,SUM(G$12:G16)/COUNT(G$12:G16)," ")</f>
        <v xml:space="preserve"> </v>
      </c>
      <c r="I16" s="45"/>
      <c r="J16" s="46"/>
    </row>
    <row r="17" spans="1:10" x14ac:dyDescent="0.25">
      <c r="A17" s="45"/>
      <c r="B17" s="52">
        <v>7</v>
      </c>
      <c r="C17" s="53">
        <f>'Fig7'!E$8</f>
        <v>0</v>
      </c>
      <c r="D17" s="53">
        <f>'Fig7'!F$8</f>
        <v>0</v>
      </c>
      <c r="E17" s="53">
        <f>'Fig7'!G$8</f>
        <v>0</v>
      </c>
      <c r="F17" s="53">
        <f>'Fig7'!H$8</f>
        <v>0</v>
      </c>
      <c r="G17" s="54">
        <f>'Fig7'!I$8</f>
        <v>0</v>
      </c>
      <c r="H17" s="55" t="str">
        <f>IF(G17&lt;&gt;0,SUM(G$12:G17)/COUNT(G$12:G17)," ")</f>
        <v xml:space="preserve"> </v>
      </c>
      <c r="I17" s="45"/>
      <c r="J17" s="46"/>
    </row>
    <row r="18" spans="1:10" x14ac:dyDescent="0.25">
      <c r="A18" s="45"/>
      <c r="B18" s="52">
        <v>8</v>
      </c>
      <c r="C18" s="53">
        <f>'Fig8'!E$8</f>
        <v>0</v>
      </c>
      <c r="D18" s="53">
        <f>'Fig8'!F$8</f>
        <v>0</v>
      </c>
      <c r="E18" s="53">
        <f>'Fig8'!G$8</f>
        <v>0</v>
      </c>
      <c r="F18" s="53">
        <f>'Fig8'!H$8</f>
        <v>0</v>
      </c>
      <c r="G18" s="54">
        <f>'Fig8'!I$8</f>
        <v>0</v>
      </c>
      <c r="H18" s="55" t="str">
        <f>IF(G18&lt;&gt;0,SUM(G$12:G18)/COUNT(G$12:G18)," ")</f>
        <v xml:space="preserve"> </v>
      </c>
      <c r="I18" s="45"/>
      <c r="J18" s="46"/>
    </row>
    <row r="19" spans="1:10" x14ac:dyDescent="0.25">
      <c r="A19" s="45"/>
      <c r="B19" s="52">
        <v>9</v>
      </c>
      <c r="C19" s="53">
        <f>'Fig9'!E$8</f>
        <v>0</v>
      </c>
      <c r="D19" s="53">
        <f>'Fig9'!F$8</f>
        <v>0</v>
      </c>
      <c r="E19" s="53">
        <f>'Fig9'!G$8</f>
        <v>0</v>
      </c>
      <c r="F19" s="53">
        <f>'Fig9'!H$8</f>
        <v>0</v>
      </c>
      <c r="G19" s="54">
        <f>'Fig9'!I$8</f>
        <v>0</v>
      </c>
      <c r="H19" s="55" t="str">
        <f>IF(G19&lt;&gt;0,SUM(G$12:G19)/COUNT(G$12:G19)," ")</f>
        <v xml:space="preserve"> </v>
      </c>
      <c r="I19" s="45"/>
      <c r="J19" s="46"/>
    </row>
    <row r="20" spans="1:10" x14ac:dyDescent="0.25">
      <c r="A20" s="45"/>
      <c r="B20" s="52">
        <v>10</v>
      </c>
      <c r="C20" s="53">
        <f>'Fig10'!E$8</f>
        <v>0</v>
      </c>
      <c r="D20" s="53">
        <f>'Fig10'!F$8</f>
        <v>0</v>
      </c>
      <c r="E20" s="53">
        <f>'Fig10'!G$8</f>
        <v>0</v>
      </c>
      <c r="F20" s="53">
        <f>'Fig10'!H$8</f>
        <v>0</v>
      </c>
      <c r="G20" s="54">
        <f>'Fig10'!I$8</f>
        <v>0</v>
      </c>
      <c r="H20" s="55" t="str">
        <f>IF(G20&lt;&gt;0,SUM(G$12:G20)/COUNT(G$12:G20)," ")</f>
        <v xml:space="preserve"> </v>
      </c>
      <c r="I20" s="45"/>
      <c r="J20" s="46"/>
    </row>
    <row r="21" spans="1:10" x14ac:dyDescent="0.25">
      <c r="A21" s="45"/>
      <c r="B21" s="52">
        <v>11</v>
      </c>
      <c r="C21" s="53">
        <f>'Fig11'!E$8</f>
        <v>0</v>
      </c>
      <c r="D21" s="53">
        <f>'Fig11'!F$8</f>
        <v>0</v>
      </c>
      <c r="E21" s="53">
        <f>'Fig11'!G$8</f>
        <v>0</v>
      </c>
      <c r="F21" s="53">
        <f>'Fig11'!H$8</f>
        <v>0</v>
      </c>
      <c r="G21" s="54">
        <f>'Fig11'!I$8</f>
        <v>0</v>
      </c>
      <c r="H21" s="55" t="str">
        <f>IF(G21&lt;&gt;0,SUM(G$12:G21)/COUNT(G$12:G21)," ")</f>
        <v xml:space="preserve"> </v>
      </c>
      <c r="I21" s="45"/>
      <c r="J21" s="46"/>
    </row>
    <row r="22" spans="1:10" x14ac:dyDescent="0.25">
      <c r="A22" s="45"/>
      <c r="B22" s="52">
        <v>12</v>
      </c>
      <c r="C22" s="53">
        <f>'Fig12'!E$8</f>
        <v>0</v>
      </c>
      <c r="D22" s="53">
        <f>'Fig12'!F$8</f>
        <v>0</v>
      </c>
      <c r="E22" s="53">
        <f>'Fig12'!G$8</f>
        <v>0</v>
      </c>
      <c r="F22" s="53">
        <f>'Fig12'!H$8</f>
        <v>0</v>
      </c>
      <c r="G22" s="54">
        <f>'Fig12'!I$8</f>
        <v>0</v>
      </c>
      <c r="H22" s="55" t="str">
        <f>IF(G22&lt;&gt;0,SUM(G$12:G22)/COUNT(G$12:G22)," ")</f>
        <v xml:space="preserve"> </v>
      </c>
      <c r="I22" s="45"/>
      <c r="J22" s="46"/>
    </row>
    <row r="23" spans="1:10" x14ac:dyDescent="0.25">
      <c r="A23" s="45"/>
      <c r="B23" s="52">
        <v>13</v>
      </c>
      <c r="C23" s="53">
        <f>'Fig13'!E$8</f>
        <v>0</v>
      </c>
      <c r="D23" s="53">
        <f>'Fig13'!F$8</f>
        <v>0</v>
      </c>
      <c r="E23" s="53">
        <f>'Fig13'!G$8</f>
        <v>0</v>
      </c>
      <c r="F23" s="53">
        <f>'Fig13'!H$8</f>
        <v>0</v>
      </c>
      <c r="G23" s="54">
        <f>'Fig13'!I$8</f>
        <v>0</v>
      </c>
      <c r="H23" s="55" t="str">
        <f>IF(G23&lt;&gt;0,SUM(G$12:G23)/COUNT(G$12:G23)," ")</f>
        <v xml:space="preserve"> </v>
      </c>
      <c r="I23" s="45"/>
      <c r="J23" s="46"/>
    </row>
    <row r="24" spans="1:10" x14ac:dyDescent="0.25">
      <c r="A24" s="45"/>
      <c r="B24" s="52">
        <v>14</v>
      </c>
      <c r="C24" s="53">
        <f>'Fig14'!E$8</f>
        <v>0</v>
      </c>
      <c r="D24" s="53">
        <f>'Fig14'!F$8</f>
        <v>0</v>
      </c>
      <c r="E24" s="53">
        <f>'Fig14'!G$8</f>
        <v>0</v>
      </c>
      <c r="F24" s="53">
        <f>'Fig14'!H$8</f>
        <v>0</v>
      </c>
      <c r="G24" s="54">
        <f>'Fig14'!I$8</f>
        <v>0</v>
      </c>
      <c r="H24" s="55" t="str">
        <f>IF(G24&lt;&gt;0,SUM(G$12:G24)/COUNT(G$12:G24)," ")</f>
        <v xml:space="preserve"> </v>
      </c>
      <c r="I24" s="45"/>
      <c r="J24" s="46"/>
    </row>
    <row r="25" spans="1:10" x14ac:dyDescent="0.25">
      <c r="A25" s="45"/>
      <c r="B25" s="52">
        <v>15</v>
      </c>
      <c r="C25" s="53">
        <f>'Fig15'!E$8</f>
        <v>0</v>
      </c>
      <c r="D25" s="53">
        <f>'Fig15'!F$8</f>
        <v>0</v>
      </c>
      <c r="E25" s="53">
        <f>'Fig15'!G$8</f>
        <v>0</v>
      </c>
      <c r="F25" s="53">
        <f>'Fig15'!H$8</f>
        <v>0</v>
      </c>
      <c r="G25" s="54">
        <f>'Fig15'!I$8</f>
        <v>0</v>
      </c>
      <c r="H25" s="55" t="str">
        <f>IF(G25&lt;&gt;0,SUM(G$12:G25)/COUNT(G$12:G25)," ")</f>
        <v xml:space="preserve"> </v>
      </c>
      <c r="I25" s="45"/>
      <c r="J25" s="46"/>
    </row>
    <row r="26" spans="1:10" x14ac:dyDescent="0.25">
      <c r="A26" s="45"/>
      <c r="B26" s="52">
        <v>16</v>
      </c>
      <c r="C26" s="53">
        <f>'Fig16'!E$8</f>
        <v>0</v>
      </c>
      <c r="D26" s="53">
        <f>'Fig16'!F$8</f>
        <v>0</v>
      </c>
      <c r="E26" s="53">
        <f>'Fig16'!G$8</f>
        <v>0</v>
      </c>
      <c r="F26" s="53">
        <f>'Fig16'!H$8</f>
        <v>0</v>
      </c>
      <c r="G26" s="54">
        <f>'Fig16'!I$8</f>
        <v>0</v>
      </c>
      <c r="H26" s="55" t="str">
        <f>IF(G26&lt;&gt;0,SUM(G$12:G26)/COUNT(G$12:G26)," ")</f>
        <v xml:space="preserve"> </v>
      </c>
      <c r="I26" s="45"/>
      <c r="J26" s="46"/>
    </row>
    <row r="27" spans="1:10" x14ac:dyDescent="0.25">
      <c r="A27" s="45"/>
      <c r="B27" s="52">
        <v>17</v>
      </c>
      <c r="C27" s="53">
        <f>'Fig17'!E$8</f>
        <v>0</v>
      </c>
      <c r="D27" s="53">
        <f>'Fig17'!F$8</f>
        <v>0</v>
      </c>
      <c r="E27" s="53">
        <f>'Fig17'!G$8</f>
        <v>0</v>
      </c>
      <c r="F27" s="53">
        <f>'Fig17'!H$8</f>
        <v>0</v>
      </c>
      <c r="G27" s="54">
        <f>'Fig17'!I$8</f>
        <v>0</v>
      </c>
      <c r="H27" s="55" t="str">
        <f>IF(G27&lt;&gt;0,SUM(G$12:G27)/COUNT(G$12:G27)," ")</f>
        <v xml:space="preserve"> </v>
      </c>
      <c r="I27" s="45"/>
      <c r="J27" s="46"/>
    </row>
    <row r="28" spans="1:10" x14ac:dyDescent="0.25">
      <c r="A28" s="45"/>
      <c r="B28" s="52">
        <v>18</v>
      </c>
      <c r="C28" s="53">
        <f>'Fig18'!E$8</f>
        <v>0</v>
      </c>
      <c r="D28" s="53">
        <f>'Fig18'!F$8</f>
        <v>0</v>
      </c>
      <c r="E28" s="53">
        <f>'Fig18'!G$8</f>
        <v>0</v>
      </c>
      <c r="F28" s="53">
        <f>'Fig18'!H$8</f>
        <v>0</v>
      </c>
      <c r="G28" s="54">
        <f>'Fig18'!I$8</f>
        <v>0</v>
      </c>
      <c r="H28" s="55" t="str">
        <f>IF(G28&lt;&gt;0,SUM(G$12:G28)/COUNT(G$12:G28)," ")</f>
        <v xml:space="preserve"> </v>
      </c>
      <c r="I28" s="45"/>
      <c r="J28" s="46"/>
    </row>
    <row r="29" spans="1:10" x14ac:dyDescent="0.25">
      <c r="A29" s="45"/>
      <c r="B29" s="52">
        <v>19</v>
      </c>
      <c r="C29" s="53">
        <f>'Fig19'!E$8</f>
        <v>0</v>
      </c>
      <c r="D29" s="53">
        <f>'Fig19'!F$8</f>
        <v>0</v>
      </c>
      <c r="E29" s="53">
        <f>'Fig19'!G$8</f>
        <v>0</v>
      </c>
      <c r="F29" s="53">
        <f>'Fig19'!H$8</f>
        <v>0</v>
      </c>
      <c r="G29" s="54">
        <f>'Fig19'!I$8</f>
        <v>0</v>
      </c>
      <c r="H29" s="55" t="str">
        <f>IF(G29&lt;&gt;0,SUM(G$12:G29)/COUNT(G$12:G29)," ")</f>
        <v xml:space="preserve"> </v>
      </c>
      <c r="I29" s="45"/>
      <c r="J29" s="46"/>
    </row>
    <row r="30" spans="1:10" x14ac:dyDescent="0.25">
      <c r="A30" s="45"/>
      <c r="B30" s="52">
        <v>20</v>
      </c>
      <c r="C30" s="53">
        <f>'Fig20'!E$8</f>
        <v>0</v>
      </c>
      <c r="D30" s="53">
        <f>'Fig20'!F$8</f>
        <v>0</v>
      </c>
      <c r="E30" s="53">
        <f>'Fig20'!G$8</f>
        <v>0</v>
      </c>
      <c r="F30" s="53">
        <f>'Fig20'!H$8</f>
        <v>0</v>
      </c>
      <c r="G30" s="54">
        <f>'Fig20'!I$8</f>
        <v>0</v>
      </c>
      <c r="H30" s="55" t="str">
        <f>IF(G30&lt;&gt;0,SUM(G$12:G30)/COUNT(G$12:G30)," ")</f>
        <v xml:space="preserve"> </v>
      </c>
      <c r="I30" s="45"/>
      <c r="J30" s="46"/>
    </row>
    <row r="31" spans="1:10" x14ac:dyDescent="0.25">
      <c r="A31" s="45"/>
      <c r="B31" s="52">
        <v>21</v>
      </c>
      <c r="C31" s="53">
        <f>'Fig21'!E$8</f>
        <v>0</v>
      </c>
      <c r="D31" s="53">
        <f>'Fig21'!F$8</f>
        <v>0</v>
      </c>
      <c r="E31" s="53">
        <f>'Fig21'!G$8</f>
        <v>0</v>
      </c>
      <c r="F31" s="53">
        <f>'Fig21'!H$8</f>
        <v>0</v>
      </c>
      <c r="G31" s="54">
        <f>'Fig21'!I$8</f>
        <v>0</v>
      </c>
      <c r="H31" s="55" t="str">
        <f>IF(G31&lt;&gt;0,SUM(G$12:G31)/COUNT(G$12:G31)," ")</f>
        <v xml:space="preserve"> </v>
      </c>
      <c r="I31" s="45"/>
      <c r="J31" s="46"/>
    </row>
    <row r="32" spans="1:10" x14ac:dyDescent="0.25">
      <c r="A32" s="45"/>
      <c r="B32" s="52">
        <v>22</v>
      </c>
      <c r="C32" s="53">
        <f>'Fig22'!E$8</f>
        <v>0</v>
      </c>
      <c r="D32" s="53">
        <f>'Fig22'!F$8</f>
        <v>0</v>
      </c>
      <c r="E32" s="53">
        <f>'Fig22'!G$8</f>
        <v>0</v>
      </c>
      <c r="F32" s="53">
        <f>'Fig22'!H$8</f>
        <v>0</v>
      </c>
      <c r="G32" s="54">
        <f>'Fig22'!I$8</f>
        <v>0</v>
      </c>
      <c r="H32" s="55" t="str">
        <f>IF(G32&lt;&gt;0,SUM(G$12:G32)/COUNT(G$12:G32)," ")</f>
        <v xml:space="preserve"> </v>
      </c>
      <c r="I32" s="45"/>
      <c r="J32" s="46"/>
    </row>
    <row r="33" spans="1:10" x14ac:dyDescent="0.25">
      <c r="A33" s="45"/>
      <c r="B33" s="52">
        <v>23</v>
      </c>
      <c r="C33" s="53">
        <f>'Fig23'!E$8</f>
        <v>0</v>
      </c>
      <c r="D33" s="53">
        <f>'Fig23'!F$8</f>
        <v>0</v>
      </c>
      <c r="E33" s="53">
        <f>'Fig23'!G$8</f>
        <v>0</v>
      </c>
      <c r="F33" s="53">
        <f>'Fig23'!H$8</f>
        <v>0</v>
      </c>
      <c r="G33" s="54">
        <f>'Fig23'!I$8</f>
        <v>0</v>
      </c>
      <c r="H33" s="55" t="str">
        <f>IF(G33&lt;&gt;0,SUM(G$12:G33)/COUNT(G$12:G33)," ")</f>
        <v xml:space="preserve"> </v>
      </c>
      <c r="I33" s="45"/>
      <c r="J33" s="46"/>
    </row>
    <row r="34" spans="1:10" ht="15.75" thickBot="1" x14ac:dyDescent="0.3">
      <c r="A34" s="45"/>
      <c r="B34" s="52">
        <v>24</v>
      </c>
      <c r="C34" s="53">
        <f>'Fig24'!E$8</f>
        <v>0</v>
      </c>
      <c r="D34" s="53">
        <f>'Fig24'!F$8</f>
        <v>0</v>
      </c>
      <c r="E34" s="53">
        <f>'Fig24'!G$8</f>
        <v>0</v>
      </c>
      <c r="F34" s="53">
        <f>'Fig24'!H$8</f>
        <v>0</v>
      </c>
      <c r="G34" s="54">
        <f>'Fig24'!I$8</f>
        <v>0</v>
      </c>
      <c r="H34" s="56"/>
      <c r="I34" s="45"/>
      <c r="J34" s="46"/>
    </row>
    <row r="35" spans="1:10" x14ac:dyDescent="0.25">
      <c r="A35" s="45"/>
      <c r="B35" s="57"/>
      <c r="C35" s="57"/>
      <c r="D35" s="58"/>
      <c r="E35" s="53" t="s">
        <v>59</v>
      </c>
      <c r="F35" s="104">
        <f>SUM(F11:F34)</f>
        <v>0</v>
      </c>
      <c r="G35" s="54">
        <f>SUM(G11:G34)</f>
        <v>0</v>
      </c>
      <c r="H35" s="45"/>
      <c r="I35" s="45"/>
      <c r="J35" s="46"/>
    </row>
    <row r="36" spans="1:10" x14ac:dyDescent="0.25">
      <c r="A36" s="45"/>
      <c r="B36" s="45"/>
      <c r="C36" s="45"/>
      <c r="D36" s="45"/>
      <c r="E36" s="58"/>
      <c r="F36" s="59" t="s">
        <v>40</v>
      </c>
      <c r="G36" s="54">
        <f>AVERAGE(G11:G35)</f>
        <v>0</v>
      </c>
      <c r="H36" s="45"/>
      <c r="I36" s="45"/>
      <c r="J36" s="46"/>
    </row>
    <row r="37" spans="1:10" x14ac:dyDescent="0.25">
      <c r="A37" s="45"/>
      <c r="B37" s="45"/>
      <c r="C37" s="45"/>
      <c r="D37" s="45"/>
      <c r="E37" s="45"/>
      <c r="F37" s="57"/>
      <c r="G37" s="45"/>
      <c r="H37" s="45"/>
      <c r="I37" s="45"/>
      <c r="J37" s="46"/>
    </row>
    <row r="38" spans="1:10" x14ac:dyDescent="0.25">
      <c r="A38" s="44"/>
      <c r="B38" s="45"/>
      <c r="C38" s="45"/>
      <c r="D38" s="45"/>
      <c r="E38" s="45"/>
      <c r="F38" s="45"/>
      <c r="G38" s="45"/>
      <c r="H38" s="45"/>
      <c r="I38" s="45"/>
      <c r="J38" s="46"/>
    </row>
    <row r="39" spans="1:10" x14ac:dyDescent="0.25">
      <c r="A39" s="44"/>
      <c r="B39" s="45"/>
      <c r="C39" s="45"/>
      <c r="D39" s="45"/>
      <c r="E39" s="45"/>
      <c r="F39" s="45"/>
      <c r="G39" s="45"/>
      <c r="H39" s="45"/>
      <c r="I39" s="45"/>
      <c r="J39" s="46"/>
    </row>
    <row r="40" spans="1:10" x14ac:dyDescent="0.25">
      <c r="A40" s="44"/>
      <c r="B40" s="45"/>
      <c r="C40" s="45"/>
      <c r="D40" s="45"/>
      <c r="E40" s="45"/>
      <c r="F40" s="45"/>
      <c r="G40" s="45"/>
      <c r="H40" s="45"/>
      <c r="I40" s="45"/>
      <c r="J40" s="46"/>
    </row>
    <row r="41" spans="1:10" x14ac:dyDescent="0.25">
      <c r="A41" s="44"/>
      <c r="B41" s="45"/>
      <c r="C41" s="45"/>
      <c r="D41" s="45"/>
      <c r="E41" s="45"/>
      <c r="F41" s="45"/>
      <c r="G41" s="45"/>
      <c r="H41" s="45"/>
      <c r="I41" s="45"/>
      <c r="J41" s="46"/>
    </row>
    <row r="42" spans="1:10" x14ac:dyDescent="0.25">
      <c r="A42" s="44"/>
      <c r="B42" s="45"/>
      <c r="C42" s="45"/>
      <c r="D42" s="45"/>
      <c r="E42" s="45"/>
      <c r="F42" s="45"/>
      <c r="G42" s="45"/>
      <c r="H42" s="45"/>
      <c r="I42" s="45"/>
      <c r="J42" s="46"/>
    </row>
    <row r="43" spans="1:10" x14ac:dyDescent="0.25">
      <c r="A43" s="44"/>
      <c r="B43" s="45"/>
      <c r="C43" s="45"/>
      <c r="D43" s="45"/>
      <c r="E43" s="45"/>
      <c r="F43" s="45"/>
      <c r="G43" s="45"/>
      <c r="H43" s="45"/>
      <c r="I43" s="45"/>
      <c r="J43" s="46"/>
    </row>
    <row r="44" spans="1:10" x14ac:dyDescent="0.25">
      <c r="A44" s="44"/>
      <c r="B44" s="45"/>
      <c r="C44" s="45"/>
      <c r="D44" s="45"/>
      <c r="E44" s="45"/>
      <c r="F44" s="45"/>
      <c r="G44" s="45"/>
      <c r="H44" s="45"/>
      <c r="I44" s="45"/>
      <c r="J44" s="46"/>
    </row>
    <row r="45" spans="1:10" x14ac:dyDescent="0.25">
      <c r="A45" s="44"/>
      <c r="B45" s="45"/>
      <c r="C45" s="45"/>
      <c r="D45" s="45"/>
      <c r="E45" s="45"/>
      <c r="F45" s="45"/>
      <c r="G45" s="45"/>
      <c r="H45" s="45"/>
      <c r="I45" s="45"/>
      <c r="J45" s="46"/>
    </row>
    <row r="46" spans="1:10" ht="15.75" thickBot="1" x14ac:dyDescent="0.3">
      <c r="A46" s="44"/>
      <c r="B46" s="60" t="s">
        <v>8</v>
      </c>
      <c r="C46" s="45"/>
      <c r="D46" s="45"/>
      <c r="E46" s="45"/>
      <c r="F46" s="45" t="s">
        <v>12</v>
      </c>
      <c r="G46" s="45"/>
      <c r="H46" s="45"/>
      <c r="I46" s="45"/>
      <c r="J46" s="46"/>
    </row>
    <row r="47" spans="1:10" ht="15.75" thickBot="1" x14ac:dyDescent="0.3">
      <c r="A47" s="44"/>
      <c r="B47" s="171" t="str">
        <f>IF(ISBLANK(Résultats!C4),"",Résultats!C4)</f>
        <v/>
      </c>
      <c r="C47" s="172"/>
      <c r="D47" s="173"/>
      <c r="E47" s="45"/>
      <c r="F47" s="162"/>
      <c r="G47" s="163"/>
      <c r="H47" s="164"/>
      <c r="I47" s="45"/>
      <c r="J47" s="46"/>
    </row>
    <row r="48" spans="1:10" x14ac:dyDescent="0.25">
      <c r="A48" s="44"/>
      <c r="B48" s="45"/>
      <c r="C48" s="45"/>
      <c r="D48" s="45"/>
      <c r="E48" s="45"/>
      <c r="F48" s="165"/>
      <c r="G48" s="166"/>
      <c r="H48" s="167"/>
      <c r="I48" s="45"/>
      <c r="J48" s="46"/>
    </row>
    <row r="49" spans="1:10" x14ac:dyDescent="0.25">
      <c r="A49" s="44"/>
      <c r="B49" s="45"/>
      <c r="C49" s="45"/>
      <c r="D49" s="45"/>
      <c r="E49" s="45"/>
      <c r="F49" s="165"/>
      <c r="G49" s="166"/>
      <c r="H49" s="167"/>
      <c r="I49" s="45"/>
      <c r="J49" s="46"/>
    </row>
    <row r="50" spans="1:10" x14ac:dyDescent="0.25">
      <c r="A50" s="44"/>
      <c r="B50" s="45"/>
      <c r="C50" s="45"/>
      <c r="D50" s="45"/>
      <c r="E50" s="45"/>
      <c r="F50" s="165"/>
      <c r="G50" s="166"/>
      <c r="H50" s="167"/>
      <c r="I50" s="45"/>
      <c r="J50" s="46"/>
    </row>
    <row r="51" spans="1:10" ht="15.75" thickBot="1" x14ac:dyDescent="0.3">
      <c r="A51" s="44"/>
      <c r="B51" s="45"/>
      <c r="C51" s="45"/>
      <c r="D51" s="45"/>
      <c r="E51" s="45"/>
      <c r="F51" s="168"/>
      <c r="G51" s="169"/>
      <c r="H51" s="170"/>
      <c r="I51" s="45"/>
      <c r="J51" s="46"/>
    </row>
    <row r="52" spans="1:10" ht="15.75" thickBot="1" x14ac:dyDescent="0.3">
      <c r="A52" s="109" t="s">
        <v>61</v>
      </c>
      <c r="B52" s="60"/>
      <c r="C52" s="60"/>
      <c r="D52" s="60"/>
      <c r="E52" s="60"/>
      <c r="F52" s="60"/>
      <c r="G52" s="60"/>
      <c r="H52" s="60"/>
      <c r="I52" s="60"/>
      <c r="J52" s="61"/>
    </row>
  </sheetData>
  <sheetProtection algorithmName="SHA-512" hashValue="F/8scPipTM2vzfyiAqTIs/NRRVO19jq6CDHIJgaH5ImWAIB139F7ICq8ZbN6wZM6oXintF+7+yHm71+HChqy6w==" saltValue="U80ef95kWsNC6KDGlGNn8g=="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35">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0</v>
      </c>
      <c r="B1" s="193"/>
      <c r="C1" s="193"/>
      <c r="D1" s="193"/>
      <c r="E1" s="193"/>
      <c r="F1" s="193"/>
      <c r="G1" s="193"/>
      <c r="H1" s="193"/>
      <c r="I1" s="193"/>
      <c r="J1" s="194"/>
    </row>
    <row r="2" spans="1:10" ht="15.75" thickBot="1" x14ac:dyDescent="0.3">
      <c r="A2" s="62" t="s">
        <v>5</v>
      </c>
      <c r="B2" s="177" t="str">
        <f>IF(ISBLANK(Résultats!A15),"",Résultats!A15)</f>
        <v/>
      </c>
      <c r="C2" s="179"/>
      <c r="D2" s="179"/>
      <c r="E2" s="179"/>
      <c r="F2" s="178"/>
      <c r="G2" s="63" t="s">
        <v>6</v>
      </c>
      <c r="H2" s="63"/>
      <c r="I2" s="177" t="str">
        <f>IF(ISBLANK(Résultats!D15),"",Résultats!D15)</f>
        <v/>
      </c>
      <c r="J2" s="178"/>
    </row>
    <row r="3" spans="1:10" ht="15.75" thickBot="1" x14ac:dyDescent="0.3">
      <c r="A3" s="62" t="s">
        <v>7</v>
      </c>
      <c r="B3" s="63"/>
      <c r="C3" s="177" t="str">
        <f>IF(ISBLANK(Résultats!G15),"",Résultats!G15)</f>
        <v/>
      </c>
      <c r="D3" s="179"/>
      <c r="E3" s="179"/>
      <c r="F3" s="178"/>
      <c r="G3" s="195" t="s">
        <v>58</v>
      </c>
      <c r="H3" s="196"/>
      <c r="I3" s="177" t="str">
        <f>IF(ISBLANK(Résultats!F15),"","moins de 21ans")</f>
        <v/>
      </c>
      <c r="J3" s="178"/>
    </row>
    <row r="4" spans="1:10" ht="15.75" thickBot="1" x14ac:dyDescent="0.3">
      <c r="A4" s="62" t="s">
        <v>9</v>
      </c>
      <c r="B4" s="63"/>
      <c r="C4" s="177" t="str">
        <f>IF(ISBLANK(Résultats!C2),"",Résultats!C2)</f>
        <v xml:space="preserve"> </v>
      </c>
      <c r="D4" s="179"/>
      <c r="E4" s="179"/>
      <c r="F4" s="178"/>
      <c r="G4" s="63" t="s">
        <v>39</v>
      </c>
      <c r="H4" s="63"/>
      <c r="I4" s="177" t="str">
        <f>IF(ISBLANK(Résultats!J2),"",Résultats!J2)</f>
        <v/>
      </c>
      <c r="J4" s="178"/>
    </row>
    <row r="5" spans="1:10" x14ac:dyDescent="0.25">
      <c r="A5" s="62" t="s">
        <v>1</v>
      </c>
      <c r="B5" s="63"/>
      <c r="C5" s="63"/>
      <c r="D5" s="63"/>
      <c r="E5" s="63"/>
      <c r="F5" s="63"/>
      <c r="G5" s="63"/>
      <c r="H5" s="63"/>
      <c r="I5" s="81"/>
      <c r="J5" s="64"/>
    </row>
    <row r="6" spans="1:10" x14ac:dyDescent="0.25">
      <c r="A6" s="62" t="s">
        <v>2</v>
      </c>
      <c r="B6" s="63"/>
      <c r="C6" s="63"/>
      <c r="D6" s="63"/>
      <c r="E6" s="63"/>
      <c r="F6" s="63"/>
      <c r="G6" s="63"/>
      <c r="H6" s="63"/>
      <c r="I6" s="63"/>
      <c r="J6" s="64"/>
    </row>
    <row r="7" spans="1:10" x14ac:dyDescent="0.25">
      <c r="A7" s="62" t="s">
        <v>3</v>
      </c>
      <c r="B7" s="63"/>
      <c r="C7" s="63"/>
      <c r="D7" s="63"/>
      <c r="E7" s="63"/>
      <c r="F7" s="63"/>
      <c r="G7" s="63"/>
      <c r="H7" s="63"/>
      <c r="I7" s="63"/>
      <c r="J7" s="64"/>
    </row>
    <row r="8" spans="1:10" x14ac:dyDescent="0.25">
      <c r="A8" s="62" t="s">
        <v>4</v>
      </c>
      <c r="B8" s="63"/>
      <c r="C8" s="63"/>
      <c r="D8" s="63"/>
      <c r="E8" s="63"/>
      <c r="F8" s="63"/>
      <c r="G8" s="63"/>
      <c r="H8" s="63"/>
      <c r="I8" s="63"/>
      <c r="J8" s="64"/>
    </row>
    <row r="9" spans="1:10" ht="15.75" thickBot="1" x14ac:dyDescent="0.3">
      <c r="A9" s="62"/>
      <c r="B9" s="63"/>
      <c r="C9" s="63"/>
      <c r="D9" s="63"/>
      <c r="E9" s="63"/>
      <c r="F9" s="63"/>
      <c r="G9" s="63"/>
      <c r="H9" s="63"/>
      <c r="I9" s="63"/>
      <c r="J9" s="64"/>
    </row>
    <row r="10" spans="1:10" ht="75" x14ac:dyDescent="0.25">
      <c r="A10" s="63"/>
      <c r="B10" s="65" t="s">
        <v>10</v>
      </c>
      <c r="C10" s="66" t="s">
        <v>42</v>
      </c>
      <c r="D10" s="66" t="s">
        <v>44</v>
      </c>
      <c r="E10" s="66" t="s">
        <v>46</v>
      </c>
      <c r="F10" s="67" t="s">
        <v>11</v>
      </c>
      <c r="G10" s="68" t="s">
        <v>15</v>
      </c>
      <c r="H10" s="69" t="s">
        <v>41</v>
      </c>
      <c r="I10" s="63"/>
      <c r="J10" s="64"/>
    </row>
    <row r="11" spans="1:10" x14ac:dyDescent="0.25">
      <c r="A11" s="63"/>
      <c r="B11" s="70">
        <v>1</v>
      </c>
      <c r="C11" s="71">
        <f>'Fig1'!E$9</f>
        <v>0</v>
      </c>
      <c r="D11" s="71">
        <f>'Fig1'!F$9</f>
        <v>0</v>
      </c>
      <c r="E11" s="71">
        <f>'Fig1'!G$9</f>
        <v>0</v>
      </c>
      <c r="F11" s="71">
        <f>'Fig1'!H$9</f>
        <v>0</v>
      </c>
      <c r="G11" s="72">
        <f>'Fig1'!I$9</f>
        <v>0</v>
      </c>
      <c r="H11" s="73" t="str">
        <f>IF( G12=0," ",G11)</f>
        <v xml:space="preserve"> </v>
      </c>
      <c r="I11" s="63"/>
      <c r="J11" s="64"/>
    </row>
    <row r="12" spans="1:10" x14ac:dyDescent="0.25">
      <c r="A12" s="63"/>
      <c r="B12" s="70">
        <v>2</v>
      </c>
      <c r="C12" s="71">
        <f>'Fig2'!E$9</f>
        <v>0</v>
      </c>
      <c r="D12" s="71">
        <f>'Fig2'!F$9</f>
        <v>0</v>
      </c>
      <c r="E12" s="71">
        <f>'Fig2'!G$9</f>
        <v>0</v>
      </c>
      <c r="F12" s="71">
        <f>'Fig2'!H$9</f>
        <v>0</v>
      </c>
      <c r="G12" s="72">
        <f>'Fig2'!I$9</f>
        <v>0</v>
      </c>
      <c r="H12" s="73" t="str">
        <f>IF(G12&lt;&gt;0,SUM(G$12:G12)/COUNT(G$12:G12)," ")</f>
        <v xml:space="preserve"> </v>
      </c>
      <c r="I12" s="63"/>
      <c r="J12" s="64"/>
    </row>
    <row r="13" spans="1:10" x14ac:dyDescent="0.25">
      <c r="A13" s="63"/>
      <c r="B13" s="70">
        <v>3</v>
      </c>
      <c r="C13" s="71">
        <f>'Fig3'!E$9</f>
        <v>0</v>
      </c>
      <c r="D13" s="71">
        <f>'Fig3'!F$9</f>
        <v>0</v>
      </c>
      <c r="E13" s="71">
        <f>'Fig3'!G$9</f>
        <v>0</v>
      </c>
      <c r="F13" s="71">
        <f>'Fig3'!H$9</f>
        <v>0</v>
      </c>
      <c r="G13" s="72">
        <f>'Fig3'!I$9</f>
        <v>0</v>
      </c>
      <c r="H13" s="73" t="str">
        <f>IF(G13&lt;&gt;0,SUM(G$12:G13)/COUNT(G$12:G13)," ")</f>
        <v xml:space="preserve"> </v>
      </c>
      <c r="I13" s="63"/>
      <c r="J13" s="64"/>
    </row>
    <row r="14" spans="1:10" x14ac:dyDescent="0.25">
      <c r="A14" s="63"/>
      <c r="B14" s="70">
        <v>4</v>
      </c>
      <c r="C14" s="71">
        <f>'Fig4'!E$9</f>
        <v>0</v>
      </c>
      <c r="D14" s="71">
        <f>'Fig4'!F$9</f>
        <v>0</v>
      </c>
      <c r="E14" s="71">
        <f>'Fig4'!G$9</f>
        <v>0</v>
      </c>
      <c r="F14" s="71">
        <f>'Fig4'!H$9</f>
        <v>0</v>
      </c>
      <c r="G14" s="72">
        <f>'Fig4'!I$9</f>
        <v>0</v>
      </c>
      <c r="H14" s="73" t="str">
        <f>IF(G14&lt;&gt;0,SUM(G$12:G14)/COUNT(G$12:G14)," ")</f>
        <v xml:space="preserve"> </v>
      </c>
      <c r="I14" s="63"/>
      <c r="J14" s="64"/>
    </row>
    <row r="15" spans="1:10" x14ac:dyDescent="0.25">
      <c r="A15" s="63"/>
      <c r="B15" s="70">
        <v>5</v>
      </c>
      <c r="C15" s="71">
        <f>'Fig5'!E$9</f>
        <v>0</v>
      </c>
      <c r="D15" s="71">
        <f>'Fig5'!F$9</f>
        <v>0</v>
      </c>
      <c r="E15" s="71">
        <f>'Fig5'!G$9</f>
        <v>0</v>
      </c>
      <c r="F15" s="71">
        <f>'Fig5'!H$9</f>
        <v>0</v>
      </c>
      <c r="G15" s="72">
        <f>'Fig5'!I$9</f>
        <v>0</v>
      </c>
      <c r="H15" s="73" t="str">
        <f>IF(G15&lt;&gt;0,SUM(G$12:G15)/COUNT(G$12:G15)," ")</f>
        <v xml:space="preserve"> </v>
      </c>
      <c r="I15" s="63"/>
      <c r="J15" s="64"/>
    </row>
    <row r="16" spans="1:10" x14ac:dyDescent="0.25">
      <c r="A16" s="63"/>
      <c r="B16" s="70">
        <v>6</v>
      </c>
      <c r="C16" s="71">
        <f>'Fig6'!E$9</f>
        <v>0</v>
      </c>
      <c r="D16" s="71">
        <f>'Fig6'!F$9</f>
        <v>0</v>
      </c>
      <c r="E16" s="71">
        <f>'Fig6'!G$9</f>
        <v>0</v>
      </c>
      <c r="F16" s="71">
        <f>'Fig6'!H$9</f>
        <v>0</v>
      </c>
      <c r="G16" s="72">
        <f>'Fig6'!I$9</f>
        <v>0</v>
      </c>
      <c r="H16" s="73" t="str">
        <f>IF(G16&lt;&gt;0,SUM(G$12:G16)/COUNT(G$12:G16)," ")</f>
        <v xml:space="preserve"> </v>
      </c>
      <c r="I16" s="63"/>
      <c r="J16" s="64"/>
    </row>
    <row r="17" spans="1:10" x14ac:dyDescent="0.25">
      <c r="A17" s="63"/>
      <c r="B17" s="70">
        <v>7</v>
      </c>
      <c r="C17" s="71">
        <f>'Fig7'!E$9</f>
        <v>0</v>
      </c>
      <c r="D17" s="71">
        <f>'Fig7'!F$9</f>
        <v>0</v>
      </c>
      <c r="E17" s="71">
        <f>'Fig7'!G$9</f>
        <v>0</v>
      </c>
      <c r="F17" s="71">
        <f>'Fig7'!H$9</f>
        <v>0</v>
      </c>
      <c r="G17" s="72">
        <f>'Fig7'!I$9</f>
        <v>0</v>
      </c>
      <c r="H17" s="73" t="str">
        <f>IF(G17&lt;&gt;0,SUM(G$12:G17)/COUNT(G$12:G17)," ")</f>
        <v xml:space="preserve"> </v>
      </c>
      <c r="I17" s="63"/>
      <c r="J17" s="64"/>
    </row>
    <row r="18" spans="1:10" x14ac:dyDescent="0.25">
      <c r="A18" s="63"/>
      <c r="B18" s="70">
        <v>8</v>
      </c>
      <c r="C18" s="71">
        <f>'Fig8'!E$9</f>
        <v>0</v>
      </c>
      <c r="D18" s="71">
        <f>'Fig8'!F$9</f>
        <v>0</v>
      </c>
      <c r="E18" s="71">
        <f>'Fig8'!G$9</f>
        <v>0</v>
      </c>
      <c r="F18" s="71">
        <f>'Fig8'!H$9</f>
        <v>0</v>
      </c>
      <c r="G18" s="72">
        <f>'Fig8'!I$9</f>
        <v>0</v>
      </c>
      <c r="H18" s="73" t="str">
        <f>IF(G18&lt;&gt;0,SUM(G$12:G18)/COUNT(G$12:G18)," ")</f>
        <v xml:space="preserve"> </v>
      </c>
      <c r="I18" s="63"/>
      <c r="J18" s="64"/>
    </row>
    <row r="19" spans="1:10" x14ac:dyDescent="0.25">
      <c r="A19" s="63"/>
      <c r="B19" s="70">
        <v>9</v>
      </c>
      <c r="C19" s="71">
        <f>'Fig9'!E$9</f>
        <v>0</v>
      </c>
      <c r="D19" s="71">
        <f>'Fig9'!F$9</f>
        <v>0</v>
      </c>
      <c r="E19" s="71">
        <f>'Fig9'!G$9</f>
        <v>0</v>
      </c>
      <c r="F19" s="71">
        <f>'Fig9'!H$9</f>
        <v>0</v>
      </c>
      <c r="G19" s="72">
        <f>'Fig9'!I$9</f>
        <v>0</v>
      </c>
      <c r="H19" s="73" t="str">
        <f>IF(G19&lt;&gt;0,SUM(G$12:G19)/COUNT(G$12:G19)," ")</f>
        <v xml:space="preserve"> </v>
      </c>
      <c r="I19" s="63"/>
      <c r="J19" s="64"/>
    </row>
    <row r="20" spans="1:10" x14ac:dyDescent="0.25">
      <c r="A20" s="63"/>
      <c r="B20" s="70">
        <v>10</v>
      </c>
      <c r="C20" s="71">
        <f>'Fig10'!E$9</f>
        <v>0</v>
      </c>
      <c r="D20" s="71">
        <f>'Fig10'!F$9</f>
        <v>0</v>
      </c>
      <c r="E20" s="71">
        <f>'Fig10'!G$9</f>
        <v>0</v>
      </c>
      <c r="F20" s="71">
        <f>'Fig10'!H$9</f>
        <v>0</v>
      </c>
      <c r="G20" s="72">
        <f>'Fig10'!I$9</f>
        <v>0</v>
      </c>
      <c r="H20" s="73" t="str">
        <f>IF(G20&lt;&gt;0,SUM(G$12:G20)/COUNT(G$12:G20)," ")</f>
        <v xml:space="preserve"> </v>
      </c>
      <c r="I20" s="63"/>
      <c r="J20" s="64"/>
    </row>
    <row r="21" spans="1:10" x14ac:dyDescent="0.25">
      <c r="A21" s="63"/>
      <c r="B21" s="70">
        <v>11</v>
      </c>
      <c r="C21" s="71">
        <f>'Fig11'!E$9</f>
        <v>0</v>
      </c>
      <c r="D21" s="71">
        <f>'Fig11'!F$9</f>
        <v>0</v>
      </c>
      <c r="E21" s="71">
        <f>'Fig11'!G$9</f>
        <v>0</v>
      </c>
      <c r="F21" s="71">
        <f>'Fig11'!H$9</f>
        <v>0</v>
      </c>
      <c r="G21" s="72">
        <f>'Fig11'!I$9</f>
        <v>0</v>
      </c>
      <c r="H21" s="73" t="str">
        <f>IF(G21&lt;&gt;0,SUM(G$12:G21)/COUNT(G$12:G21)," ")</f>
        <v xml:space="preserve"> </v>
      </c>
      <c r="I21" s="63"/>
      <c r="J21" s="64"/>
    </row>
    <row r="22" spans="1:10" x14ac:dyDescent="0.25">
      <c r="A22" s="63"/>
      <c r="B22" s="70">
        <v>12</v>
      </c>
      <c r="C22" s="71">
        <f>'Fig12'!E$9</f>
        <v>0</v>
      </c>
      <c r="D22" s="71">
        <f>'Fig12'!F$9</f>
        <v>0</v>
      </c>
      <c r="E22" s="71">
        <f>'Fig12'!G$9</f>
        <v>0</v>
      </c>
      <c r="F22" s="71">
        <f>'Fig12'!H$9</f>
        <v>0</v>
      </c>
      <c r="G22" s="72">
        <f>'Fig12'!I$9</f>
        <v>0</v>
      </c>
      <c r="H22" s="73" t="str">
        <f>IF(G22&lt;&gt;0,SUM(G$12:G22)/COUNT(G$12:G22)," ")</f>
        <v xml:space="preserve"> </v>
      </c>
      <c r="I22" s="63"/>
      <c r="J22" s="64"/>
    </row>
    <row r="23" spans="1:10" x14ac:dyDescent="0.25">
      <c r="A23" s="63"/>
      <c r="B23" s="70">
        <v>13</v>
      </c>
      <c r="C23" s="71">
        <f>'Fig13'!E$9</f>
        <v>0</v>
      </c>
      <c r="D23" s="71">
        <f>'Fig13'!F$9</f>
        <v>0</v>
      </c>
      <c r="E23" s="71">
        <f>'Fig13'!G$9</f>
        <v>0</v>
      </c>
      <c r="F23" s="71">
        <f>'Fig13'!H$9</f>
        <v>0</v>
      </c>
      <c r="G23" s="72">
        <f>'Fig13'!I$9</f>
        <v>0</v>
      </c>
      <c r="H23" s="73" t="str">
        <f>IF(G23&lt;&gt;0,SUM(G$12:G23)/COUNT(G$12:G23)," ")</f>
        <v xml:space="preserve"> </v>
      </c>
      <c r="I23" s="63"/>
      <c r="J23" s="64"/>
    </row>
    <row r="24" spans="1:10" x14ac:dyDescent="0.25">
      <c r="A24" s="63"/>
      <c r="B24" s="70">
        <v>14</v>
      </c>
      <c r="C24" s="71">
        <f>'Fig14'!E$9</f>
        <v>0</v>
      </c>
      <c r="D24" s="71">
        <f>'Fig14'!F$9</f>
        <v>0</v>
      </c>
      <c r="E24" s="71">
        <f>'Fig14'!G$9</f>
        <v>0</v>
      </c>
      <c r="F24" s="71">
        <f>'Fig14'!H$9</f>
        <v>0</v>
      </c>
      <c r="G24" s="72">
        <f>'Fig14'!I$9</f>
        <v>0</v>
      </c>
      <c r="H24" s="73" t="str">
        <f>IF(G24&lt;&gt;0,SUM(G$12:G24)/COUNT(G$12:G24)," ")</f>
        <v xml:space="preserve"> </v>
      </c>
      <c r="I24" s="63"/>
      <c r="J24" s="64"/>
    </row>
    <row r="25" spans="1:10" x14ac:dyDescent="0.25">
      <c r="A25" s="63"/>
      <c r="B25" s="70">
        <v>15</v>
      </c>
      <c r="C25" s="71">
        <f>'Fig15'!E$9</f>
        <v>0</v>
      </c>
      <c r="D25" s="71">
        <f>'Fig15'!F$9</f>
        <v>0</v>
      </c>
      <c r="E25" s="71">
        <f>'Fig15'!G$9</f>
        <v>0</v>
      </c>
      <c r="F25" s="71">
        <f>'Fig15'!H$9</f>
        <v>0</v>
      </c>
      <c r="G25" s="72">
        <f>'Fig15'!I$9</f>
        <v>0</v>
      </c>
      <c r="H25" s="73" t="str">
        <f>IF(G25&lt;&gt;0,SUM(G$12:G25)/COUNT(G$12:G25)," ")</f>
        <v xml:space="preserve"> </v>
      </c>
      <c r="I25" s="63"/>
      <c r="J25" s="64"/>
    </row>
    <row r="26" spans="1:10" x14ac:dyDescent="0.25">
      <c r="A26" s="63"/>
      <c r="B26" s="70">
        <v>16</v>
      </c>
      <c r="C26" s="71">
        <f>'Fig16'!E$9</f>
        <v>0</v>
      </c>
      <c r="D26" s="71">
        <f>'Fig16'!F$9</f>
        <v>0</v>
      </c>
      <c r="E26" s="71">
        <f>'Fig16'!G$9</f>
        <v>0</v>
      </c>
      <c r="F26" s="71">
        <f>'Fig16'!H$9</f>
        <v>0</v>
      </c>
      <c r="G26" s="72">
        <f>'Fig16'!I$9</f>
        <v>0</v>
      </c>
      <c r="H26" s="73" t="str">
        <f>IF(G26&lt;&gt;0,SUM(G$12:G26)/COUNT(G$12:G26)," ")</f>
        <v xml:space="preserve"> </v>
      </c>
      <c r="I26" s="63"/>
      <c r="J26" s="64"/>
    </row>
    <row r="27" spans="1:10" x14ac:dyDescent="0.25">
      <c r="A27" s="63"/>
      <c r="B27" s="70">
        <v>17</v>
      </c>
      <c r="C27" s="71">
        <f>'Fig17'!E$9</f>
        <v>0</v>
      </c>
      <c r="D27" s="71">
        <f>'Fig17'!F$9</f>
        <v>0</v>
      </c>
      <c r="E27" s="71">
        <f>'Fig17'!G$9</f>
        <v>0</v>
      </c>
      <c r="F27" s="71">
        <f>'Fig17'!H$9</f>
        <v>0</v>
      </c>
      <c r="G27" s="72">
        <f>'Fig17'!I$9</f>
        <v>0</v>
      </c>
      <c r="H27" s="73" t="str">
        <f>IF(G27&lt;&gt;0,SUM(G$12:G27)/COUNT(G$12:G27)," ")</f>
        <v xml:space="preserve"> </v>
      </c>
      <c r="I27" s="63"/>
      <c r="J27" s="64"/>
    </row>
    <row r="28" spans="1:10" x14ac:dyDescent="0.25">
      <c r="A28" s="63"/>
      <c r="B28" s="70">
        <v>18</v>
      </c>
      <c r="C28" s="71">
        <f>'Fig18'!E$9</f>
        <v>0</v>
      </c>
      <c r="D28" s="71">
        <f>'Fig18'!F$9</f>
        <v>0</v>
      </c>
      <c r="E28" s="71">
        <f>'Fig18'!G$9</f>
        <v>0</v>
      </c>
      <c r="F28" s="71">
        <f>'Fig18'!H$9</f>
        <v>0</v>
      </c>
      <c r="G28" s="72">
        <f>'Fig18'!I$9</f>
        <v>0</v>
      </c>
      <c r="H28" s="73" t="str">
        <f>IF(G28&lt;&gt;0,SUM(G$12:G28)/COUNT(G$12:G28)," ")</f>
        <v xml:space="preserve"> </v>
      </c>
      <c r="I28" s="63"/>
      <c r="J28" s="64"/>
    </row>
    <row r="29" spans="1:10" x14ac:dyDescent="0.25">
      <c r="A29" s="63"/>
      <c r="B29" s="70">
        <v>19</v>
      </c>
      <c r="C29" s="71">
        <f>'Fig19'!E$9</f>
        <v>0</v>
      </c>
      <c r="D29" s="71">
        <f>'Fig19'!F$9</f>
        <v>0</v>
      </c>
      <c r="E29" s="71">
        <f>'Fig19'!G$9</f>
        <v>0</v>
      </c>
      <c r="F29" s="71">
        <f>'Fig19'!H$9</f>
        <v>0</v>
      </c>
      <c r="G29" s="72">
        <f>'Fig19'!I$9</f>
        <v>0</v>
      </c>
      <c r="H29" s="73" t="str">
        <f>IF(G29&lt;&gt;0,SUM(G$12:G29)/COUNT(G$12:G29)," ")</f>
        <v xml:space="preserve"> </v>
      </c>
      <c r="I29" s="63"/>
      <c r="J29" s="64"/>
    </row>
    <row r="30" spans="1:10" x14ac:dyDescent="0.25">
      <c r="A30" s="63"/>
      <c r="B30" s="70">
        <v>20</v>
      </c>
      <c r="C30" s="71">
        <f>'Fig20'!E$9</f>
        <v>0</v>
      </c>
      <c r="D30" s="71">
        <f>'Fig20'!F$9</f>
        <v>0</v>
      </c>
      <c r="E30" s="71">
        <f>'Fig20'!G$9</f>
        <v>0</v>
      </c>
      <c r="F30" s="71">
        <f>'Fig20'!H$9</f>
        <v>0</v>
      </c>
      <c r="G30" s="72">
        <f>'Fig20'!I$9</f>
        <v>0</v>
      </c>
      <c r="H30" s="73" t="str">
        <f>IF(G30&lt;&gt;0,SUM(G$12:G30)/COUNT(G$12:G30)," ")</f>
        <v xml:space="preserve"> </v>
      </c>
      <c r="I30" s="63"/>
      <c r="J30" s="64"/>
    </row>
    <row r="31" spans="1:10" x14ac:dyDescent="0.25">
      <c r="A31" s="63"/>
      <c r="B31" s="70">
        <v>21</v>
      </c>
      <c r="C31" s="71">
        <f>'Fig21'!E$9</f>
        <v>0</v>
      </c>
      <c r="D31" s="71">
        <f>'Fig21'!F$9</f>
        <v>0</v>
      </c>
      <c r="E31" s="71">
        <f>'Fig21'!G$9</f>
        <v>0</v>
      </c>
      <c r="F31" s="71">
        <f>'Fig21'!H$9</f>
        <v>0</v>
      </c>
      <c r="G31" s="72">
        <f>'Fig21'!I$9</f>
        <v>0</v>
      </c>
      <c r="H31" s="73" t="str">
        <f>IF(G31&lt;&gt;0,SUM(G$12:G31)/COUNT(G$12:G31)," ")</f>
        <v xml:space="preserve"> </v>
      </c>
      <c r="I31" s="63"/>
      <c r="J31" s="64"/>
    </row>
    <row r="32" spans="1:10" x14ac:dyDescent="0.25">
      <c r="A32" s="63"/>
      <c r="B32" s="70">
        <v>22</v>
      </c>
      <c r="C32" s="71">
        <f>'Fig22'!E$9</f>
        <v>0</v>
      </c>
      <c r="D32" s="71">
        <f>'Fig22'!F$9</f>
        <v>0</v>
      </c>
      <c r="E32" s="71">
        <f>'Fig22'!G$9</f>
        <v>0</v>
      </c>
      <c r="F32" s="71">
        <f>'Fig22'!H$9</f>
        <v>0</v>
      </c>
      <c r="G32" s="72">
        <f>'Fig22'!I$9</f>
        <v>0</v>
      </c>
      <c r="H32" s="73" t="str">
        <f>IF(G32&lt;&gt;0,SUM(G$12:G32)/COUNT(G$12:G32)," ")</f>
        <v xml:space="preserve"> </v>
      </c>
      <c r="I32" s="63"/>
      <c r="J32" s="64"/>
    </row>
    <row r="33" spans="1:10" x14ac:dyDescent="0.25">
      <c r="A33" s="63"/>
      <c r="B33" s="70">
        <v>23</v>
      </c>
      <c r="C33" s="71">
        <f>'Fig23'!E$9</f>
        <v>0</v>
      </c>
      <c r="D33" s="71">
        <f>'Fig23'!F$9</f>
        <v>0</v>
      </c>
      <c r="E33" s="71">
        <f>'Fig23'!G$9</f>
        <v>0</v>
      </c>
      <c r="F33" s="71">
        <f>'Fig23'!H$9</f>
        <v>0</v>
      </c>
      <c r="G33" s="72">
        <f>'Fig23'!I$9</f>
        <v>0</v>
      </c>
      <c r="H33" s="73" t="str">
        <f>IF(G33&lt;&gt;0,SUM(G$12:G33)/COUNT(G$12:G33)," ")</f>
        <v xml:space="preserve"> </v>
      </c>
      <c r="I33" s="63"/>
      <c r="J33" s="64"/>
    </row>
    <row r="34" spans="1:10" ht="15.75" thickBot="1" x14ac:dyDescent="0.3">
      <c r="A34" s="63"/>
      <c r="B34" s="70">
        <v>24</v>
      </c>
      <c r="C34" s="71">
        <f>'Fig24'!E$9</f>
        <v>0</v>
      </c>
      <c r="D34" s="71">
        <f>'Fig24'!F$9</f>
        <v>0</v>
      </c>
      <c r="E34" s="71">
        <f>'Fig24'!G$9</f>
        <v>0</v>
      </c>
      <c r="F34" s="71">
        <f>'Fig24'!H$9</f>
        <v>0</v>
      </c>
      <c r="G34" s="72">
        <f>'Fig24'!I$9</f>
        <v>0</v>
      </c>
      <c r="H34" s="74"/>
      <c r="I34" s="63"/>
      <c r="J34" s="64"/>
    </row>
    <row r="35" spans="1:10" x14ac:dyDescent="0.25">
      <c r="A35" s="63"/>
      <c r="B35" s="75"/>
      <c r="C35" s="75"/>
      <c r="D35" s="76"/>
      <c r="E35" s="71" t="s">
        <v>59</v>
      </c>
      <c r="F35" s="103">
        <f>SUM(F11:F34)</f>
        <v>0</v>
      </c>
      <c r="G35" s="72">
        <f>SUM(G11:G34)</f>
        <v>0</v>
      </c>
      <c r="H35" s="63"/>
      <c r="I35" s="63"/>
      <c r="J35" s="64"/>
    </row>
    <row r="36" spans="1:10" x14ac:dyDescent="0.25">
      <c r="A36" s="63"/>
      <c r="B36" s="63"/>
      <c r="C36" s="63"/>
      <c r="D36" s="63"/>
      <c r="E36" s="76"/>
      <c r="F36" s="77" t="s">
        <v>40</v>
      </c>
      <c r="G36" s="72">
        <f>AVERAGE(G11:G35)</f>
        <v>0</v>
      </c>
      <c r="H36" s="63"/>
      <c r="I36" s="63"/>
      <c r="J36" s="64"/>
    </row>
    <row r="37" spans="1:10" x14ac:dyDescent="0.25">
      <c r="A37" s="63"/>
      <c r="B37" s="63"/>
      <c r="C37" s="63"/>
      <c r="D37" s="63"/>
      <c r="E37" s="63"/>
      <c r="F37" s="75"/>
      <c r="G37" s="63"/>
      <c r="H37" s="63"/>
      <c r="I37" s="63"/>
      <c r="J37" s="64"/>
    </row>
    <row r="38" spans="1:10" x14ac:dyDescent="0.25">
      <c r="A38" s="62"/>
      <c r="B38" s="63"/>
      <c r="C38" s="63"/>
      <c r="D38" s="63"/>
      <c r="E38" s="63"/>
      <c r="F38" s="63"/>
      <c r="G38" s="63"/>
      <c r="H38" s="63"/>
      <c r="I38" s="63"/>
      <c r="J38" s="64"/>
    </row>
    <row r="39" spans="1:10" x14ac:dyDescent="0.25">
      <c r="A39" s="62"/>
      <c r="B39" s="63"/>
      <c r="C39" s="63"/>
      <c r="D39" s="63"/>
      <c r="E39" s="63"/>
      <c r="F39" s="63"/>
      <c r="G39" s="63"/>
      <c r="H39" s="63"/>
      <c r="I39" s="63"/>
      <c r="J39" s="64"/>
    </row>
    <row r="40" spans="1:10" x14ac:dyDescent="0.25">
      <c r="A40" s="62"/>
      <c r="B40" s="63"/>
      <c r="C40" s="63"/>
      <c r="D40" s="63"/>
      <c r="E40" s="63"/>
      <c r="F40" s="63"/>
      <c r="G40" s="63"/>
      <c r="H40" s="63"/>
      <c r="I40" s="63"/>
      <c r="J40" s="64"/>
    </row>
    <row r="41" spans="1:10" x14ac:dyDescent="0.25">
      <c r="A41" s="62"/>
      <c r="B41" s="63"/>
      <c r="C41" s="63"/>
      <c r="D41" s="63"/>
      <c r="E41" s="63"/>
      <c r="F41" s="63"/>
      <c r="G41" s="63"/>
      <c r="H41" s="63"/>
      <c r="I41" s="63"/>
      <c r="J41" s="64"/>
    </row>
    <row r="42" spans="1:10" x14ac:dyDescent="0.25">
      <c r="A42" s="62"/>
      <c r="B42" s="63"/>
      <c r="C42" s="63"/>
      <c r="D42" s="63"/>
      <c r="E42" s="63"/>
      <c r="F42" s="63"/>
      <c r="G42" s="63"/>
      <c r="H42" s="63"/>
      <c r="I42" s="63"/>
      <c r="J42" s="64"/>
    </row>
    <row r="43" spans="1:10" x14ac:dyDescent="0.25">
      <c r="A43" s="62"/>
      <c r="B43" s="63"/>
      <c r="C43" s="63"/>
      <c r="D43" s="63"/>
      <c r="E43" s="63"/>
      <c r="F43" s="63"/>
      <c r="G43" s="63"/>
      <c r="H43" s="63"/>
      <c r="I43" s="63"/>
      <c r="J43" s="64"/>
    </row>
    <row r="44" spans="1:10" x14ac:dyDescent="0.25">
      <c r="A44" s="62"/>
      <c r="B44" s="63"/>
      <c r="C44" s="63"/>
      <c r="D44" s="63"/>
      <c r="E44" s="63"/>
      <c r="F44" s="63"/>
      <c r="G44" s="63"/>
      <c r="H44" s="63"/>
      <c r="I44" s="63"/>
      <c r="J44" s="64"/>
    </row>
    <row r="45" spans="1:10" x14ac:dyDescent="0.25">
      <c r="A45" s="62"/>
      <c r="B45" s="63"/>
      <c r="C45" s="63"/>
      <c r="D45" s="63"/>
      <c r="E45" s="63"/>
      <c r="F45" s="63"/>
      <c r="G45" s="63"/>
      <c r="H45" s="63"/>
      <c r="I45" s="63"/>
      <c r="J45" s="64"/>
    </row>
    <row r="46" spans="1:10" ht="15.75" thickBot="1" x14ac:dyDescent="0.3">
      <c r="A46" s="62"/>
      <c r="B46" s="78" t="s">
        <v>8</v>
      </c>
      <c r="C46" s="63"/>
      <c r="D46" s="63"/>
      <c r="E46" s="63"/>
      <c r="F46" s="63" t="s">
        <v>12</v>
      </c>
      <c r="G46" s="63"/>
      <c r="H46" s="63"/>
      <c r="I46" s="63"/>
      <c r="J46" s="64"/>
    </row>
    <row r="47" spans="1:10" ht="15.75" thickBot="1" x14ac:dyDescent="0.3">
      <c r="A47" s="62"/>
      <c r="B47" s="171" t="str">
        <f>IF(ISBLANK(Résultats!C4),"",Résultats!C4)</f>
        <v/>
      </c>
      <c r="C47" s="172"/>
      <c r="D47" s="173"/>
      <c r="E47" s="63"/>
      <c r="F47" s="162"/>
      <c r="G47" s="163"/>
      <c r="H47" s="164"/>
      <c r="I47" s="63"/>
      <c r="J47" s="64"/>
    </row>
    <row r="48" spans="1:10" x14ac:dyDescent="0.25">
      <c r="A48" s="62"/>
      <c r="B48" s="63"/>
      <c r="C48" s="63"/>
      <c r="D48" s="63"/>
      <c r="E48" s="63"/>
      <c r="F48" s="165"/>
      <c r="G48" s="166"/>
      <c r="H48" s="167"/>
      <c r="I48" s="63"/>
      <c r="J48" s="64"/>
    </row>
    <row r="49" spans="1:10" x14ac:dyDescent="0.25">
      <c r="A49" s="62"/>
      <c r="B49" s="63"/>
      <c r="C49" s="63"/>
      <c r="D49" s="63"/>
      <c r="E49" s="63"/>
      <c r="F49" s="165"/>
      <c r="G49" s="166"/>
      <c r="H49" s="167"/>
      <c r="I49" s="63"/>
      <c r="J49" s="64"/>
    </row>
    <row r="50" spans="1:10" x14ac:dyDescent="0.25">
      <c r="A50" s="62"/>
      <c r="B50" s="63"/>
      <c r="C50" s="63"/>
      <c r="D50" s="63"/>
      <c r="E50" s="63"/>
      <c r="F50" s="165"/>
      <c r="G50" s="166"/>
      <c r="H50" s="167"/>
      <c r="I50" s="63"/>
      <c r="J50" s="64"/>
    </row>
    <row r="51" spans="1:10" ht="15.75" thickBot="1" x14ac:dyDescent="0.3">
      <c r="A51" s="62"/>
      <c r="B51" s="63"/>
      <c r="C51" s="63"/>
      <c r="D51" s="63"/>
      <c r="E51" s="63"/>
      <c r="F51" s="168"/>
      <c r="G51" s="169"/>
      <c r="H51" s="170"/>
      <c r="I51" s="63"/>
      <c r="J51" s="64"/>
    </row>
    <row r="52" spans="1:10" ht="15.75" thickBot="1" x14ac:dyDescent="0.3">
      <c r="A52" s="108" t="s">
        <v>61</v>
      </c>
      <c r="B52" s="78"/>
      <c r="C52" s="78"/>
      <c r="D52" s="78"/>
      <c r="E52" s="78"/>
      <c r="F52" s="78"/>
      <c r="G52" s="78"/>
      <c r="H52" s="78"/>
      <c r="I52" s="78"/>
      <c r="J52" s="79"/>
    </row>
  </sheetData>
  <sheetProtection algorithmName="SHA-512" hashValue="f1zSs2e0DjWzU3qKza8xUXBiA/MgMIj4vNk+LaCRzwIbTxq7oV6BhKJEcuKOWiOu2xFBsLmJrp9xzzSHnSrKOQ==" saltValue="gPA7bS5OcAUlfsd45CeKcw=="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36"/>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4" t="s">
        <v>0</v>
      </c>
      <c r="B1" s="175"/>
      <c r="C1" s="175"/>
      <c r="D1" s="175"/>
      <c r="E1" s="175"/>
      <c r="F1" s="175"/>
      <c r="G1" s="175"/>
      <c r="H1" s="175"/>
      <c r="I1" s="175"/>
      <c r="J1" s="176"/>
    </row>
    <row r="2" spans="1:10" ht="15.75" thickBot="1" x14ac:dyDescent="0.3">
      <c r="A2" s="11" t="s">
        <v>5</v>
      </c>
      <c r="B2" s="177" t="str">
        <f>IF(ISBLANK(Résultats!A16),"",Résultats!A16)</f>
        <v/>
      </c>
      <c r="C2" s="179"/>
      <c r="D2" s="179"/>
      <c r="E2" s="179"/>
      <c r="F2" s="178"/>
      <c r="G2" s="12" t="s">
        <v>6</v>
      </c>
      <c r="H2" s="12"/>
      <c r="I2" s="177" t="str">
        <f>IF(ISBLANK(Résultats!D16),"",Résultats!D16)</f>
        <v/>
      </c>
      <c r="J2" s="178"/>
    </row>
    <row r="3" spans="1:10" ht="15.75" thickBot="1" x14ac:dyDescent="0.3">
      <c r="A3" s="11" t="s">
        <v>7</v>
      </c>
      <c r="B3" s="12"/>
      <c r="C3" s="177" t="str">
        <f>IF(ISBLANK(Résultats!G16),"",Résultats!G16)</f>
        <v/>
      </c>
      <c r="D3" s="179"/>
      <c r="E3" s="179"/>
      <c r="F3" s="178"/>
      <c r="G3" s="180" t="s">
        <v>58</v>
      </c>
      <c r="H3" s="181"/>
      <c r="I3" s="177" t="str">
        <f>IF(ISBLANK(Résultats!F16),"","moins de 21ans")</f>
        <v/>
      </c>
      <c r="J3" s="178"/>
    </row>
    <row r="4" spans="1:10" ht="15.75" thickBot="1" x14ac:dyDescent="0.3">
      <c r="A4" s="11" t="s">
        <v>9</v>
      </c>
      <c r="B4" s="12"/>
      <c r="C4" s="177" t="str">
        <f>IF(ISBLANK(Résultats!C2),"",Résultats!C2)</f>
        <v xml:space="preserve"> </v>
      </c>
      <c r="D4" s="179"/>
      <c r="E4" s="179"/>
      <c r="F4" s="178"/>
      <c r="G4" s="12" t="s">
        <v>39</v>
      </c>
      <c r="H4" s="12"/>
      <c r="I4" s="177" t="str">
        <f>IF(ISBLANK(Résultats!J2),"",Résultats!J2)</f>
        <v/>
      </c>
      <c r="J4" s="178"/>
    </row>
    <row r="5" spans="1:10" x14ac:dyDescent="0.25">
      <c r="A5" s="11" t="s">
        <v>1</v>
      </c>
      <c r="B5" s="12"/>
      <c r="C5" s="12"/>
      <c r="D5" s="12"/>
      <c r="E5" s="12"/>
      <c r="F5" s="12"/>
      <c r="G5" s="12"/>
      <c r="H5" s="12"/>
      <c r="I5" s="80"/>
      <c r="J5" s="13"/>
    </row>
    <row r="6" spans="1:10" x14ac:dyDescent="0.25">
      <c r="A6" s="11" t="s">
        <v>2</v>
      </c>
      <c r="B6" s="12"/>
      <c r="C6" s="12"/>
      <c r="D6" s="12"/>
      <c r="E6" s="12"/>
      <c r="F6" s="12"/>
      <c r="G6" s="12"/>
      <c r="H6" s="12"/>
      <c r="I6" s="12"/>
      <c r="J6" s="13"/>
    </row>
    <row r="7" spans="1:10" x14ac:dyDescent="0.25">
      <c r="A7" s="11" t="s">
        <v>3</v>
      </c>
      <c r="B7" s="12"/>
      <c r="C7" s="12"/>
      <c r="D7" s="12"/>
      <c r="E7" s="12"/>
      <c r="F7" s="12"/>
      <c r="G7" s="12"/>
      <c r="H7" s="12"/>
      <c r="I7" s="12"/>
      <c r="J7" s="13"/>
    </row>
    <row r="8" spans="1:10" x14ac:dyDescent="0.25">
      <c r="A8" s="11" t="s">
        <v>4</v>
      </c>
      <c r="B8" s="12"/>
      <c r="C8" s="12"/>
      <c r="D8" s="12"/>
      <c r="E8" s="12"/>
      <c r="F8" s="12"/>
      <c r="G8" s="12"/>
      <c r="H8" s="12"/>
      <c r="I8" s="12"/>
      <c r="J8" s="13"/>
    </row>
    <row r="9" spans="1:10" ht="15.75" thickBot="1" x14ac:dyDescent="0.3">
      <c r="A9" s="11"/>
      <c r="B9" s="12"/>
      <c r="C9" s="12"/>
      <c r="D9" s="12"/>
      <c r="E9" s="12"/>
      <c r="F9" s="12"/>
      <c r="G9" s="12"/>
      <c r="H9" s="12"/>
      <c r="I9" s="12"/>
      <c r="J9" s="13"/>
    </row>
    <row r="10" spans="1:10" ht="75" x14ac:dyDescent="0.25">
      <c r="A10" s="12"/>
      <c r="B10" s="14" t="s">
        <v>10</v>
      </c>
      <c r="C10" s="15" t="s">
        <v>42</v>
      </c>
      <c r="D10" s="15" t="s">
        <v>44</v>
      </c>
      <c r="E10" s="15" t="s">
        <v>46</v>
      </c>
      <c r="F10" s="16" t="s">
        <v>11</v>
      </c>
      <c r="G10" s="17" t="s">
        <v>15</v>
      </c>
      <c r="H10" s="9" t="s">
        <v>41</v>
      </c>
      <c r="I10" s="12"/>
      <c r="J10" s="13"/>
    </row>
    <row r="11" spans="1:10" x14ac:dyDescent="0.25">
      <c r="A11" s="12"/>
      <c r="B11" s="18">
        <v>1</v>
      </c>
      <c r="C11" s="19">
        <f>'Fig1'!E$10</f>
        <v>0</v>
      </c>
      <c r="D11" s="19">
        <f>'Fig1'!F$10</f>
        <v>0</v>
      </c>
      <c r="E11" s="19">
        <f>'Fig1'!G$10</f>
        <v>0</v>
      </c>
      <c r="F11" s="19">
        <f>'Fig1'!H$10</f>
        <v>0</v>
      </c>
      <c r="G11" s="20">
        <f>'Fig1'!I$10</f>
        <v>0</v>
      </c>
      <c r="H11" s="8" t="str">
        <f>IF( G12=0," ",G11)</f>
        <v xml:space="preserve"> </v>
      </c>
      <c r="I11" s="12"/>
      <c r="J11" s="13"/>
    </row>
    <row r="12" spans="1:10" x14ac:dyDescent="0.25">
      <c r="A12" s="12"/>
      <c r="B12" s="18">
        <v>2</v>
      </c>
      <c r="C12" s="19">
        <f>'Fig2'!E$10</f>
        <v>0</v>
      </c>
      <c r="D12" s="19">
        <f>'Fig2'!F$10</f>
        <v>0</v>
      </c>
      <c r="E12" s="19">
        <f>'Fig2'!G$10</f>
        <v>0</v>
      </c>
      <c r="F12" s="19">
        <f>'Fig2'!H$10</f>
        <v>0</v>
      </c>
      <c r="G12" s="20">
        <f>'Fig2'!I$10</f>
        <v>0</v>
      </c>
      <c r="H12" s="8" t="str">
        <f>IF(G12&lt;&gt;0,SUM(G$12:G12)/COUNT(G$12:G12)," ")</f>
        <v xml:space="preserve"> </v>
      </c>
      <c r="I12" s="12"/>
      <c r="J12" s="13"/>
    </row>
    <row r="13" spans="1:10" x14ac:dyDescent="0.25">
      <c r="A13" s="12"/>
      <c r="B13" s="18">
        <v>3</v>
      </c>
      <c r="C13" s="19">
        <f>'Fig3'!E$10</f>
        <v>0</v>
      </c>
      <c r="D13" s="19">
        <f>'Fig3'!F$10</f>
        <v>0</v>
      </c>
      <c r="E13" s="19">
        <f>'Fig3'!G$10</f>
        <v>0</v>
      </c>
      <c r="F13" s="19">
        <f>'Fig3'!H$10</f>
        <v>0</v>
      </c>
      <c r="G13" s="20">
        <f>'Fig3'!I$10</f>
        <v>0</v>
      </c>
      <c r="H13" s="8" t="str">
        <f>IF(G13&lt;&gt;0,SUM(G$12:G13)/COUNT(G$12:G13)," ")</f>
        <v xml:space="preserve"> </v>
      </c>
      <c r="I13" s="12"/>
      <c r="J13" s="13"/>
    </row>
    <row r="14" spans="1:10" x14ac:dyDescent="0.25">
      <c r="A14" s="12"/>
      <c r="B14" s="18">
        <v>4</v>
      </c>
      <c r="C14" s="19">
        <f>'Fig4'!E$10</f>
        <v>0</v>
      </c>
      <c r="D14" s="19">
        <f>'Fig4'!F$10</f>
        <v>0</v>
      </c>
      <c r="E14" s="19">
        <f>'Fig4'!G$10</f>
        <v>0</v>
      </c>
      <c r="F14" s="19">
        <f>'Fig4'!H$10</f>
        <v>0</v>
      </c>
      <c r="G14" s="20">
        <f>'Fig4'!I$10</f>
        <v>0</v>
      </c>
      <c r="H14" s="8" t="str">
        <f>IF(G14&lt;&gt;0,SUM(G$12:G14)/COUNT(G$12:G14)," ")</f>
        <v xml:space="preserve"> </v>
      </c>
      <c r="I14" s="12"/>
      <c r="J14" s="13"/>
    </row>
    <row r="15" spans="1:10" x14ac:dyDescent="0.25">
      <c r="A15" s="12"/>
      <c r="B15" s="18">
        <v>5</v>
      </c>
      <c r="C15" s="19">
        <f>'Fig5'!E$10</f>
        <v>0</v>
      </c>
      <c r="D15" s="19">
        <f>'Fig5'!F$10</f>
        <v>0</v>
      </c>
      <c r="E15" s="19">
        <f>'Fig5'!G$10</f>
        <v>0</v>
      </c>
      <c r="F15" s="19">
        <f>'Fig5'!H$10</f>
        <v>0</v>
      </c>
      <c r="G15" s="20">
        <f>'Fig5'!I$10</f>
        <v>0</v>
      </c>
      <c r="H15" s="8" t="str">
        <f>IF(G15&lt;&gt;0,SUM(G$12:G15)/COUNT(G$12:G15)," ")</f>
        <v xml:space="preserve"> </v>
      </c>
      <c r="I15" s="12"/>
      <c r="J15" s="13"/>
    </row>
    <row r="16" spans="1:10" x14ac:dyDescent="0.25">
      <c r="A16" s="12"/>
      <c r="B16" s="18">
        <v>6</v>
      </c>
      <c r="C16" s="19">
        <f>'Fig6'!E$10</f>
        <v>0</v>
      </c>
      <c r="D16" s="19">
        <f>'Fig6'!F$10</f>
        <v>0</v>
      </c>
      <c r="E16" s="19">
        <f>'Fig6'!G$10</f>
        <v>0</v>
      </c>
      <c r="F16" s="19">
        <f>'Fig6'!H$10</f>
        <v>0</v>
      </c>
      <c r="G16" s="20">
        <f>'Fig6'!I$10</f>
        <v>0</v>
      </c>
      <c r="H16" s="8" t="str">
        <f>IF(G16&lt;&gt;0,SUM(G$12:G16)/COUNT(G$12:G16)," ")</f>
        <v xml:space="preserve"> </v>
      </c>
      <c r="I16" s="12"/>
      <c r="J16" s="13"/>
    </row>
    <row r="17" spans="1:10" x14ac:dyDescent="0.25">
      <c r="A17" s="12"/>
      <c r="B17" s="18">
        <v>7</v>
      </c>
      <c r="C17" s="19">
        <f>'Fig7'!E$10</f>
        <v>0</v>
      </c>
      <c r="D17" s="19">
        <f>'Fig7'!F$10</f>
        <v>0</v>
      </c>
      <c r="E17" s="19">
        <f>'Fig7'!G$10</f>
        <v>0</v>
      </c>
      <c r="F17" s="19">
        <f>'Fig7'!H$10</f>
        <v>0</v>
      </c>
      <c r="G17" s="20">
        <f>'Fig7'!I$10</f>
        <v>0</v>
      </c>
      <c r="H17" s="8" t="str">
        <f>IF(G17&lt;&gt;0,SUM(G$12:G17)/COUNT(G$12:G17)," ")</f>
        <v xml:space="preserve"> </v>
      </c>
      <c r="I17" s="12"/>
      <c r="J17" s="13"/>
    </row>
    <row r="18" spans="1:10" x14ac:dyDescent="0.25">
      <c r="A18" s="12"/>
      <c r="B18" s="18">
        <v>8</v>
      </c>
      <c r="C18" s="19">
        <f>'Fig8'!E$10</f>
        <v>0</v>
      </c>
      <c r="D18" s="19">
        <f>'Fig8'!F$10</f>
        <v>0</v>
      </c>
      <c r="E18" s="19">
        <f>'Fig8'!G$10</f>
        <v>0</v>
      </c>
      <c r="F18" s="19">
        <f>'Fig8'!H$10</f>
        <v>0</v>
      </c>
      <c r="G18" s="20">
        <f>'Fig8'!I$10</f>
        <v>0</v>
      </c>
      <c r="H18" s="8" t="str">
        <f>IF(G18&lt;&gt;0,SUM(G$12:G18)/COUNT(G$12:G18)," ")</f>
        <v xml:space="preserve"> </v>
      </c>
      <c r="I18" s="12"/>
      <c r="J18" s="13"/>
    </row>
    <row r="19" spans="1:10" x14ac:dyDescent="0.25">
      <c r="A19" s="12"/>
      <c r="B19" s="18">
        <v>9</v>
      </c>
      <c r="C19" s="19">
        <f>'Fig9'!E$10</f>
        <v>0</v>
      </c>
      <c r="D19" s="19">
        <f>'Fig9'!F$10</f>
        <v>0</v>
      </c>
      <c r="E19" s="19">
        <f>'Fig9'!G$10</f>
        <v>0</v>
      </c>
      <c r="F19" s="19">
        <f>'Fig9'!H$10</f>
        <v>0</v>
      </c>
      <c r="G19" s="20">
        <f>'Fig9'!I$10</f>
        <v>0</v>
      </c>
      <c r="H19" s="8" t="str">
        <f>IF(G19&lt;&gt;0,SUM(G$12:G19)/COUNT(G$12:G19)," ")</f>
        <v xml:space="preserve"> </v>
      </c>
      <c r="I19" s="12"/>
      <c r="J19" s="13"/>
    </row>
    <row r="20" spans="1:10" x14ac:dyDescent="0.25">
      <c r="A20" s="12"/>
      <c r="B20" s="18">
        <v>10</v>
      </c>
      <c r="C20" s="19">
        <f>'Fig10'!E$10</f>
        <v>0</v>
      </c>
      <c r="D20" s="19">
        <f>'Fig10'!F$10</f>
        <v>0</v>
      </c>
      <c r="E20" s="19">
        <f>'Fig10'!G$10</f>
        <v>0</v>
      </c>
      <c r="F20" s="19">
        <f>'Fig10'!H$10</f>
        <v>0</v>
      </c>
      <c r="G20" s="20">
        <f>'Fig10'!I$10</f>
        <v>0</v>
      </c>
      <c r="H20" s="8" t="str">
        <f>IF(G20&lt;&gt;0,SUM(G$12:G20)/COUNT(G$12:G20)," ")</f>
        <v xml:space="preserve"> </v>
      </c>
      <c r="I20" s="12"/>
      <c r="J20" s="13"/>
    </row>
    <row r="21" spans="1:10" x14ac:dyDescent="0.25">
      <c r="A21" s="12"/>
      <c r="B21" s="18">
        <v>11</v>
      </c>
      <c r="C21" s="19">
        <f>'Fig11'!E$10</f>
        <v>0</v>
      </c>
      <c r="D21" s="19">
        <f>'Fig11'!F$10</f>
        <v>0</v>
      </c>
      <c r="E21" s="19">
        <f>'Fig11'!G$10</f>
        <v>0</v>
      </c>
      <c r="F21" s="19">
        <f>'Fig11'!H$10</f>
        <v>0</v>
      </c>
      <c r="G21" s="20">
        <f>'Fig11'!I$10</f>
        <v>0</v>
      </c>
      <c r="H21" s="8" t="str">
        <f>IF(G21&lt;&gt;0,SUM(G$12:G21)/COUNT(G$12:G21)," ")</f>
        <v xml:space="preserve"> </v>
      </c>
      <c r="I21" s="12"/>
      <c r="J21" s="13"/>
    </row>
    <row r="22" spans="1:10" x14ac:dyDescent="0.25">
      <c r="A22" s="12"/>
      <c r="B22" s="18">
        <v>12</v>
      </c>
      <c r="C22" s="19">
        <f>'Fig12'!E$10</f>
        <v>0</v>
      </c>
      <c r="D22" s="19">
        <f>'Fig12'!F$10</f>
        <v>0</v>
      </c>
      <c r="E22" s="19">
        <f>'Fig12'!G$10</f>
        <v>0</v>
      </c>
      <c r="F22" s="19">
        <f>'Fig12'!H$10</f>
        <v>0</v>
      </c>
      <c r="G22" s="20">
        <f>'Fig12'!I$10</f>
        <v>0</v>
      </c>
      <c r="H22" s="8" t="str">
        <f>IF(G22&lt;&gt;0,SUM(G$12:G22)/COUNT(G$12:G22)," ")</f>
        <v xml:space="preserve"> </v>
      </c>
      <c r="I22" s="12"/>
      <c r="J22" s="13"/>
    </row>
    <row r="23" spans="1:10" x14ac:dyDescent="0.25">
      <c r="A23" s="12"/>
      <c r="B23" s="18">
        <v>13</v>
      </c>
      <c r="C23" s="19">
        <f>'Fig13'!E$10</f>
        <v>0</v>
      </c>
      <c r="D23" s="19">
        <f>'Fig13'!F$10</f>
        <v>0</v>
      </c>
      <c r="E23" s="19">
        <f>'Fig13'!G$10</f>
        <v>0</v>
      </c>
      <c r="F23" s="19">
        <f>'Fig13'!H$10</f>
        <v>0</v>
      </c>
      <c r="G23" s="20">
        <f>'Fig13'!I$10</f>
        <v>0</v>
      </c>
      <c r="H23" s="8" t="str">
        <f>IF(G23&lt;&gt;0,SUM(G$12:G23)/COUNT(G$12:G23)," ")</f>
        <v xml:space="preserve"> </v>
      </c>
      <c r="I23" s="12"/>
      <c r="J23" s="13"/>
    </row>
    <row r="24" spans="1:10" x14ac:dyDescent="0.25">
      <c r="A24" s="12"/>
      <c r="B24" s="18">
        <v>14</v>
      </c>
      <c r="C24" s="19">
        <f>'Fig14'!E$10</f>
        <v>0</v>
      </c>
      <c r="D24" s="19">
        <f>'Fig14'!F$10</f>
        <v>0</v>
      </c>
      <c r="E24" s="19">
        <f>'Fig14'!G$10</f>
        <v>0</v>
      </c>
      <c r="F24" s="19">
        <f>'Fig14'!H$10</f>
        <v>0</v>
      </c>
      <c r="G24" s="20">
        <f>'Fig14'!I$10</f>
        <v>0</v>
      </c>
      <c r="H24" s="8" t="str">
        <f>IF(G24&lt;&gt;0,SUM(G$12:G24)/COUNT(G$12:G24)," ")</f>
        <v xml:space="preserve"> </v>
      </c>
      <c r="I24" s="12"/>
      <c r="J24" s="13"/>
    </row>
    <row r="25" spans="1:10" x14ac:dyDescent="0.25">
      <c r="A25" s="12"/>
      <c r="B25" s="18">
        <v>15</v>
      </c>
      <c r="C25" s="19">
        <f>'Fig15'!E$10</f>
        <v>0</v>
      </c>
      <c r="D25" s="19">
        <f>'Fig15'!F$10</f>
        <v>0</v>
      </c>
      <c r="E25" s="19">
        <f>'Fig15'!G$10</f>
        <v>0</v>
      </c>
      <c r="F25" s="19">
        <f>'Fig15'!H$10</f>
        <v>0</v>
      </c>
      <c r="G25" s="20">
        <f>'Fig15'!I$10</f>
        <v>0</v>
      </c>
      <c r="H25" s="8" t="str">
        <f>IF(G25&lt;&gt;0,SUM(G$12:G25)/COUNT(G$12:G25)," ")</f>
        <v xml:space="preserve"> </v>
      </c>
      <c r="I25" s="12"/>
      <c r="J25" s="13"/>
    </row>
    <row r="26" spans="1:10" x14ac:dyDescent="0.25">
      <c r="A26" s="12"/>
      <c r="B26" s="18">
        <v>16</v>
      </c>
      <c r="C26" s="19">
        <f>'Fig16'!E$10</f>
        <v>0</v>
      </c>
      <c r="D26" s="19">
        <f>'Fig16'!F$10</f>
        <v>0</v>
      </c>
      <c r="E26" s="19">
        <f>'Fig16'!G$10</f>
        <v>0</v>
      </c>
      <c r="F26" s="19">
        <f>'Fig16'!H$10</f>
        <v>0</v>
      </c>
      <c r="G26" s="20">
        <f>'Fig16'!I$10</f>
        <v>0</v>
      </c>
      <c r="H26" s="8" t="str">
        <f>IF(G26&lt;&gt;0,SUM(G$12:G26)/COUNT(G$12:G26)," ")</f>
        <v xml:space="preserve"> </v>
      </c>
      <c r="I26" s="12"/>
      <c r="J26" s="13"/>
    </row>
    <row r="27" spans="1:10" x14ac:dyDescent="0.25">
      <c r="A27" s="12"/>
      <c r="B27" s="18">
        <v>17</v>
      </c>
      <c r="C27" s="19">
        <f>'Fig17'!E$10</f>
        <v>0</v>
      </c>
      <c r="D27" s="19">
        <f>'Fig17'!F$10</f>
        <v>0</v>
      </c>
      <c r="E27" s="19">
        <f>'Fig17'!G$10</f>
        <v>0</v>
      </c>
      <c r="F27" s="19">
        <f>'Fig17'!H$10</f>
        <v>0</v>
      </c>
      <c r="G27" s="20">
        <f>'Fig17'!I$10</f>
        <v>0</v>
      </c>
      <c r="H27" s="8" t="str">
        <f>IF(G27&lt;&gt;0,SUM(G$12:G27)/COUNT(G$12:G27)," ")</f>
        <v xml:space="preserve"> </v>
      </c>
      <c r="I27" s="12"/>
      <c r="J27" s="13"/>
    </row>
    <row r="28" spans="1:10" x14ac:dyDescent="0.25">
      <c r="A28" s="12"/>
      <c r="B28" s="18">
        <v>18</v>
      </c>
      <c r="C28" s="19">
        <f>'Fig18'!E$10</f>
        <v>0</v>
      </c>
      <c r="D28" s="19">
        <f>'Fig18'!F$10</f>
        <v>0</v>
      </c>
      <c r="E28" s="19">
        <f>'Fig18'!G$10</f>
        <v>0</v>
      </c>
      <c r="F28" s="19">
        <f>'Fig18'!H$10</f>
        <v>0</v>
      </c>
      <c r="G28" s="20">
        <f>'Fig18'!I$10</f>
        <v>0</v>
      </c>
      <c r="H28" s="8" t="str">
        <f>IF(G28&lt;&gt;0,SUM(G$12:G28)/COUNT(G$12:G28)," ")</f>
        <v xml:space="preserve"> </v>
      </c>
      <c r="I28" s="12"/>
      <c r="J28" s="13"/>
    </row>
    <row r="29" spans="1:10" x14ac:dyDescent="0.25">
      <c r="A29" s="12"/>
      <c r="B29" s="18">
        <v>19</v>
      </c>
      <c r="C29" s="19">
        <f>'Fig19'!E$10</f>
        <v>0</v>
      </c>
      <c r="D29" s="19">
        <f>'Fig19'!F$10</f>
        <v>0</v>
      </c>
      <c r="E29" s="19">
        <f>'Fig19'!G$10</f>
        <v>0</v>
      </c>
      <c r="F29" s="19">
        <f>'Fig19'!H$10</f>
        <v>0</v>
      </c>
      <c r="G29" s="20">
        <f>'Fig19'!I$10</f>
        <v>0</v>
      </c>
      <c r="H29" s="8" t="str">
        <f>IF(G29&lt;&gt;0,SUM(G$12:G29)/COUNT(G$12:G29)," ")</f>
        <v xml:space="preserve"> </v>
      </c>
      <c r="I29" s="12"/>
      <c r="J29" s="13"/>
    </row>
    <row r="30" spans="1:10" x14ac:dyDescent="0.25">
      <c r="A30" s="12"/>
      <c r="B30" s="18">
        <v>20</v>
      </c>
      <c r="C30" s="19">
        <f>'Fig20'!E$10</f>
        <v>0</v>
      </c>
      <c r="D30" s="19">
        <f>'Fig20'!F$10</f>
        <v>0</v>
      </c>
      <c r="E30" s="19">
        <f>'Fig20'!G$10</f>
        <v>0</v>
      </c>
      <c r="F30" s="19">
        <f>'Fig20'!H$10</f>
        <v>0</v>
      </c>
      <c r="G30" s="20">
        <f>'Fig20'!I$10</f>
        <v>0</v>
      </c>
      <c r="H30" s="8" t="str">
        <f>IF(G30&lt;&gt;0,SUM(G$12:G30)/COUNT(G$12:G30)," ")</f>
        <v xml:space="preserve"> </v>
      </c>
      <c r="I30" s="12"/>
      <c r="J30" s="13"/>
    </row>
    <row r="31" spans="1:10" x14ac:dyDescent="0.25">
      <c r="A31" s="12"/>
      <c r="B31" s="18">
        <v>21</v>
      </c>
      <c r="C31" s="19">
        <f>'Fig21'!E$10</f>
        <v>0</v>
      </c>
      <c r="D31" s="19">
        <f>'Fig21'!F$10</f>
        <v>0</v>
      </c>
      <c r="E31" s="19">
        <f>'Fig21'!G$10</f>
        <v>0</v>
      </c>
      <c r="F31" s="19">
        <f>'Fig21'!H$10</f>
        <v>0</v>
      </c>
      <c r="G31" s="20">
        <f>'Fig21'!I$10</f>
        <v>0</v>
      </c>
      <c r="H31" s="8" t="str">
        <f>IF(G31&lt;&gt;0,SUM(G$12:G31)/COUNT(G$12:G31)," ")</f>
        <v xml:space="preserve"> </v>
      </c>
      <c r="I31" s="12"/>
      <c r="J31" s="13"/>
    </row>
    <row r="32" spans="1:10" x14ac:dyDescent="0.25">
      <c r="A32" s="12"/>
      <c r="B32" s="18">
        <v>22</v>
      </c>
      <c r="C32" s="19">
        <f>'Fig22'!E$10</f>
        <v>0</v>
      </c>
      <c r="D32" s="19">
        <f>'Fig22'!F$10</f>
        <v>0</v>
      </c>
      <c r="E32" s="19">
        <f>'Fig22'!G$10</f>
        <v>0</v>
      </c>
      <c r="F32" s="19">
        <f>'Fig22'!H$10</f>
        <v>0</v>
      </c>
      <c r="G32" s="20">
        <f>'Fig22'!I$10</f>
        <v>0</v>
      </c>
      <c r="H32" s="8" t="str">
        <f>IF(G32&lt;&gt;0,SUM(G$12:G32)/COUNT(G$12:G32)," ")</f>
        <v xml:space="preserve"> </v>
      </c>
      <c r="I32" s="12"/>
      <c r="J32" s="13"/>
    </row>
    <row r="33" spans="1:10" x14ac:dyDescent="0.25">
      <c r="A33" s="12"/>
      <c r="B33" s="18">
        <v>23</v>
      </c>
      <c r="C33" s="19">
        <f>'Fig23'!E$10</f>
        <v>0</v>
      </c>
      <c r="D33" s="19">
        <f>'Fig23'!F$10</f>
        <v>0</v>
      </c>
      <c r="E33" s="19">
        <f>'Fig23'!G$10</f>
        <v>0</v>
      </c>
      <c r="F33" s="19">
        <f>'Fig23'!H$10</f>
        <v>0</v>
      </c>
      <c r="G33" s="20">
        <f>'Fig23'!I$10</f>
        <v>0</v>
      </c>
      <c r="H33" s="8" t="str">
        <f>IF(G33&lt;&gt;0,SUM(G$12:G33)/COUNT(G$12:G33)," ")</f>
        <v xml:space="preserve"> </v>
      </c>
      <c r="I33" s="12"/>
      <c r="J33" s="13"/>
    </row>
    <row r="34" spans="1:10" ht="15.75" thickBot="1" x14ac:dyDescent="0.3">
      <c r="A34" s="12"/>
      <c r="B34" s="18">
        <v>24</v>
      </c>
      <c r="C34" s="19">
        <f>'Fig24'!E$10</f>
        <v>0</v>
      </c>
      <c r="D34" s="19">
        <f>'Fig24'!F$10</f>
        <v>0</v>
      </c>
      <c r="E34" s="19">
        <f>'Fig24'!G$10</f>
        <v>0</v>
      </c>
      <c r="F34" s="19">
        <f>'Fig24'!H$10</f>
        <v>0</v>
      </c>
      <c r="G34" s="20">
        <f>'Fig24'!I$10</f>
        <v>0</v>
      </c>
      <c r="H34" s="10"/>
      <c r="I34" s="12"/>
      <c r="J34" s="13"/>
    </row>
    <row r="35" spans="1:10" x14ac:dyDescent="0.25">
      <c r="A35" s="12"/>
      <c r="B35" s="21"/>
      <c r="C35" s="21"/>
      <c r="D35" s="22"/>
      <c r="E35" s="19" t="s">
        <v>59</v>
      </c>
      <c r="F35" s="102">
        <f>SUM(F11:F34)</f>
        <v>0</v>
      </c>
      <c r="G35" s="20">
        <f>SUM(G11:G34)</f>
        <v>0</v>
      </c>
      <c r="H35" s="12"/>
      <c r="I35" s="12"/>
      <c r="J35" s="13"/>
    </row>
    <row r="36" spans="1:10" x14ac:dyDescent="0.25">
      <c r="A36" s="12"/>
      <c r="B36" s="12"/>
      <c r="C36" s="12"/>
      <c r="D36" s="12"/>
      <c r="E36" s="22"/>
      <c r="F36" s="23" t="s">
        <v>40</v>
      </c>
      <c r="G36" s="20">
        <f>AVERAGE(G11:G35)</f>
        <v>0</v>
      </c>
      <c r="H36" s="12"/>
      <c r="I36" s="12"/>
      <c r="J36" s="13"/>
    </row>
    <row r="37" spans="1:10" x14ac:dyDescent="0.25">
      <c r="A37" s="11"/>
      <c r="B37" s="12"/>
      <c r="C37" s="12"/>
      <c r="D37" s="12"/>
      <c r="E37" s="12"/>
      <c r="F37" s="21"/>
      <c r="G37" s="12"/>
      <c r="H37" s="12"/>
      <c r="I37" s="12"/>
      <c r="J37" s="13"/>
    </row>
    <row r="38" spans="1:10" x14ac:dyDescent="0.25">
      <c r="A38" s="11"/>
      <c r="B38" s="12"/>
      <c r="C38" s="12"/>
      <c r="D38" s="12"/>
      <c r="E38" s="12"/>
      <c r="F38" s="12"/>
      <c r="G38" s="12"/>
      <c r="H38" s="12"/>
      <c r="I38" s="12"/>
      <c r="J38" s="13"/>
    </row>
    <row r="39" spans="1:10" x14ac:dyDescent="0.25">
      <c r="A39" s="11"/>
      <c r="B39" s="12"/>
      <c r="C39" s="12"/>
      <c r="D39" s="12"/>
      <c r="E39" s="12"/>
      <c r="F39" s="12"/>
      <c r="G39" s="12"/>
      <c r="H39" s="12"/>
      <c r="I39" s="12"/>
      <c r="J39" s="13"/>
    </row>
    <row r="40" spans="1:10" x14ac:dyDescent="0.25">
      <c r="A40" s="11"/>
      <c r="B40" s="12"/>
      <c r="C40" s="12"/>
      <c r="D40" s="12"/>
      <c r="E40" s="12"/>
      <c r="F40" s="12"/>
      <c r="G40" s="12"/>
      <c r="H40" s="12"/>
      <c r="I40" s="12"/>
      <c r="J40" s="13"/>
    </row>
    <row r="41" spans="1:10" x14ac:dyDescent="0.25">
      <c r="A41" s="11"/>
      <c r="B41" s="12"/>
      <c r="C41" s="12"/>
      <c r="D41" s="12"/>
      <c r="E41" s="12"/>
      <c r="F41" s="12"/>
      <c r="G41" s="12"/>
      <c r="H41" s="12"/>
      <c r="I41" s="12"/>
      <c r="J41" s="13"/>
    </row>
    <row r="42" spans="1:10" x14ac:dyDescent="0.25">
      <c r="A42" s="11"/>
      <c r="B42" s="12"/>
      <c r="C42" s="12"/>
      <c r="D42" s="12"/>
      <c r="E42" s="12"/>
      <c r="F42" s="12"/>
      <c r="G42" s="12"/>
      <c r="H42" s="12"/>
      <c r="I42" s="12"/>
      <c r="J42" s="13"/>
    </row>
    <row r="43" spans="1:10" x14ac:dyDescent="0.25">
      <c r="A43" s="11"/>
      <c r="B43" s="12"/>
      <c r="C43" s="12"/>
      <c r="D43" s="12"/>
      <c r="E43" s="12"/>
      <c r="F43" s="12"/>
      <c r="G43" s="12"/>
      <c r="H43" s="12"/>
      <c r="I43" s="12"/>
      <c r="J43" s="13"/>
    </row>
    <row r="44" spans="1:10" x14ac:dyDescent="0.25">
      <c r="A44" s="11"/>
      <c r="B44" s="12"/>
      <c r="C44" s="12"/>
      <c r="D44" s="12"/>
      <c r="E44" s="12"/>
      <c r="F44" s="12"/>
      <c r="G44" s="12"/>
      <c r="H44" s="12"/>
      <c r="I44" s="12"/>
      <c r="J44" s="13"/>
    </row>
    <row r="45" spans="1:10" x14ac:dyDescent="0.25">
      <c r="A45" s="11"/>
      <c r="B45" s="12"/>
      <c r="C45" s="12"/>
      <c r="D45" s="12"/>
      <c r="E45" s="12"/>
      <c r="F45" s="12"/>
      <c r="G45" s="12"/>
      <c r="H45" s="12"/>
      <c r="I45" s="12"/>
      <c r="J45" s="13"/>
    </row>
    <row r="46" spans="1:10" ht="15.75" thickBot="1" x14ac:dyDescent="0.3">
      <c r="A46" s="11"/>
      <c r="B46" s="24" t="s">
        <v>8</v>
      </c>
      <c r="C46" s="12"/>
      <c r="D46" s="12"/>
      <c r="E46" s="12"/>
      <c r="F46" s="12" t="s">
        <v>12</v>
      </c>
      <c r="G46" s="12"/>
      <c r="H46" s="12"/>
      <c r="I46" s="12"/>
      <c r="J46" s="13"/>
    </row>
    <row r="47" spans="1:10" ht="15.75" thickBot="1" x14ac:dyDescent="0.3">
      <c r="A47" s="11"/>
      <c r="B47" s="171" t="str">
        <f>IF(ISBLANK(Résultats!C4),"",Résultats!C4)</f>
        <v/>
      </c>
      <c r="C47" s="172"/>
      <c r="D47" s="173"/>
      <c r="E47" s="12"/>
      <c r="F47" s="162"/>
      <c r="G47" s="163"/>
      <c r="H47" s="164"/>
      <c r="I47" s="12"/>
      <c r="J47" s="13"/>
    </row>
    <row r="48" spans="1:10" x14ac:dyDescent="0.25">
      <c r="A48" s="11"/>
      <c r="B48" s="12"/>
      <c r="C48" s="12"/>
      <c r="D48" s="12"/>
      <c r="E48" s="12"/>
      <c r="F48" s="165"/>
      <c r="G48" s="166"/>
      <c r="H48" s="167"/>
      <c r="I48" s="12"/>
      <c r="J48" s="13"/>
    </row>
    <row r="49" spans="1:10" x14ac:dyDescent="0.25">
      <c r="A49" s="11"/>
      <c r="B49" s="12"/>
      <c r="C49" s="12"/>
      <c r="D49" s="12"/>
      <c r="E49" s="12"/>
      <c r="F49" s="165"/>
      <c r="G49" s="166"/>
      <c r="H49" s="167"/>
      <c r="I49" s="12"/>
      <c r="J49" s="13"/>
    </row>
    <row r="50" spans="1:10" x14ac:dyDescent="0.25">
      <c r="A50" s="11"/>
      <c r="B50" s="12"/>
      <c r="C50" s="12"/>
      <c r="D50" s="12"/>
      <c r="E50" s="12"/>
      <c r="F50" s="165"/>
      <c r="G50" s="166"/>
      <c r="H50" s="167"/>
      <c r="I50" s="12"/>
      <c r="J50" s="13"/>
    </row>
    <row r="51" spans="1:10" ht="15.75" thickBot="1" x14ac:dyDescent="0.3">
      <c r="A51" s="11"/>
      <c r="B51" s="12"/>
      <c r="C51" s="12"/>
      <c r="D51" s="12"/>
      <c r="E51" s="12"/>
      <c r="F51" s="168"/>
      <c r="G51" s="169"/>
      <c r="H51" s="170"/>
      <c r="I51" s="12"/>
      <c r="J51" s="13"/>
    </row>
    <row r="52" spans="1:10" ht="15.75" thickBot="1" x14ac:dyDescent="0.3">
      <c r="A52" s="107" t="s">
        <v>61</v>
      </c>
      <c r="B52" s="24"/>
      <c r="C52" s="24"/>
      <c r="D52" s="24"/>
      <c r="E52" s="24"/>
      <c r="F52" s="24"/>
      <c r="G52" s="24"/>
      <c r="H52" s="24"/>
      <c r="I52" s="24"/>
      <c r="J52" s="25"/>
    </row>
  </sheetData>
  <sheetProtection algorithmName="SHA-512" hashValue="JMBhfVYGyFwNiOYDVY8XSsmgUqpceoELMYoHkxc05gbYw0aUl3CiSSJAU3K3lBEr0Rxc0V5n1eHUjv9kpig7lw==" saltValue="o/KIY3CuFOmiHOyK0leFmA=="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37">
    <tabColor rgb="FFFFFF0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0</v>
      </c>
      <c r="B1" s="183"/>
      <c r="C1" s="183"/>
      <c r="D1" s="183"/>
      <c r="E1" s="183"/>
      <c r="F1" s="183"/>
      <c r="G1" s="183"/>
      <c r="H1" s="183"/>
      <c r="I1" s="183"/>
      <c r="J1" s="184"/>
    </row>
    <row r="2" spans="1:10" ht="15.75" thickBot="1" x14ac:dyDescent="0.3">
      <c r="A2" s="26" t="s">
        <v>5</v>
      </c>
      <c r="B2" s="177" t="str">
        <f>IF(ISBLANK(Résultats!A17),"",Résultats!A17)</f>
        <v/>
      </c>
      <c r="C2" s="179"/>
      <c r="D2" s="179"/>
      <c r="E2" s="179"/>
      <c r="F2" s="178"/>
      <c r="G2" s="27" t="s">
        <v>6</v>
      </c>
      <c r="H2" s="27"/>
      <c r="I2" s="177" t="str">
        <f>IF(ISBLANK(Résultats!D17),"",Résultats!D17)</f>
        <v/>
      </c>
      <c r="J2" s="178"/>
    </row>
    <row r="3" spans="1:10" ht="15.75" thickBot="1" x14ac:dyDescent="0.3">
      <c r="A3" s="26" t="s">
        <v>7</v>
      </c>
      <c r="B3" s="27"/>
      <c r="C3" s="177" t="str">
        <f>IF(ISBLANK(Résultats!G17),"",Résultats!G17)</f>
        <v/>
      </c>
      <c r="D3" s="179"/>
      <c r="E3" s="179"/>
      <c r="F3" s="178"/>
      <c r="G3" s="185" t="s">
        <v>58</v>
      </c>
      <c r="H3" s="186"/>
      <c r="I3" s="177" t="str">
        <f>IF(ISBLANK(Résultats!F17),"","moins de 21ans")</f>
        <v/>
      </c>
      <c r="J3" s="178"/>
    </row>
    <row r="4" spans="1:10" ht="15.75" thickBot="1" x14ac:dyDescent="0.3">
      <c r="A4" s="26" t="s">
        <v>9</v>
      </c>
      <c r="B4" s="27"/>
      <c r="C4" s="177" t="str">
        <f>IF(ISBLANK(Résultats!C2),"",Résultats!C2)</f>
        <v xml:space="preserve"> </v>
      </c>
      <c r="D4" s="179"/>
      <c r="E4" s="179"/>
      <c r="F4" s="178"/>
      <c r="G4" s="27" t="s">
        <v>39</v>
      </c>
      <c r="H4" s="27"/>
      <c r="I4" s="177" t="str">
        <f>IF(ISBLANK(Résultats!J2),"",Résultats!J2)</f>
        <v/>
      </c>
      <c r="J4" s="178"/>
    </row>
    <row r="5" spans="1:10" x14ac:dyDescent="0.25">
      <c r="A5" s="26" t="s">
        <v>1</v>
      </c>
      <c r="B5" s="27"/>
      <c r="C5" s="27"/>
      <c r="D5" s="27"/>
      <c r="E5" s="27"/>
      <c r="F5" s="27"/>
      <c r="G5" s="27"/>
      <c r="H5" s="27"/>
      <c r="I5" s="83"/>
      <c r="J5" s="28"/>
    </row>
    <row r="6" spans="1:10" x14ac:dyDescent="0.25">
      <c r="A6" s="26" t="s">
        <v>2</v>
      </c>
      <c r="B6" s="27"/>
      <c r="C6" s="27"/>
      <c r="D6" s="27"/>
      <c r="E6" s="27"/>
      <c r="F6" s="27"/>
      <c r="G6" s="27"/>
      <c r="H6" s="27"/>
      <c r="I6" s="27"/>
      <c r="J6" s="28"/>
    </row>
    <row r="7" spans="1:10" x14ac:dyDescent="0.25">
      <c r="A7" s="26" t="s">
        <v>3</v>
      </c>
      <c r="B7" s="27"/>
      <c r="C7" s="27"/>
      <c r="D7" s="27"/>
      <c r="E7" s="27"/>
      <c r="F7" s="27"/>
      <c r="G7" s="27"/>
      <c r="H7" s="27"/>
      <c r="I7" s="27"/>
      <c r="J7" s="28"/>
    </row>
    <row r="8" spans="1:10" x14ac:dyDescent="0.25">
      <c r="A8" s="26" t="s">
        <v>4</v>
      </c>
      <c r="B8" s="27"/>
      <c r="C8" s="27"/>
      <c r="D8" s="27"/>
      <c r="E8" s="27"/>
      <c r="F8" s="27"/>
      <c r="G8" s="27"/>
      <c r="H8" s="27"/>
      <c r="I8" s="27"/>
      <c r="J8" s="28"/>
    </row>
    <row r="9" spans="1:10" ht="15.75" thickBot="1" x14ac:dyDescent="0.3">
      <c r="A9" s="26"/>
      <c r="B9" s="27"/>
      <c r="C9" s="27"/>
      <c r="D9" s="27"/>
      <c r="E9" s="27"/>
      <c r="F9" s="27"/>
      <c r="G9" s="27"/>
      <c r="H9" s="27"/>
      <c r="I9" s="27"/>
      <c r="J9" s="28"/>
    </row>
    <row r="10" spans="1:10" ht="75" x14ac:dyDescent="0.25">
      <c r="A10" s="27"/>
      <c r="B10" s="29" t="s">
        <v>10</v>
      </c>
      <c r="C10" s="30" t="s">
        <v>42</v>
      </c>
      <c r="D10" s="30" t="s">
        <v>44</v>
      </c>
      <c r="E10" s="30" t="s">
        <v>46</v>
      </c>
      <c r="F10" s="31" t="s">
        <v>11</v>
      </c>
      <c r="G10" s="32" t="s">
        <v>15</v>
      </c>
      <c r="H10" s="33" t="s">
        <v>41</v>
      </c>
      <c r="I10" s="27"/>
      <c r="J10" s="28"/>
    </row>
    <row r="11" spans="1:10" x14ac:dyDescent="0.25">
      <c r="A11" s="27"/>
      <c r="B11" s="34">
        <v>1</v>
      </c>
      <c r="C11" s="35">
        <f>'Fig1'!E$11</f>
        <v>0</v>
      </c>
      <c r="D11" s="35">
        <f>'Fig1'!F$11</f>
        <v>0</v>
      </c>
      <c r="E11" s="35">
        <f>'Fig1'!G$11</f>
        <v>0</v>
      </c>
      <c r="F11" s="35">
        <f>'Fig1'!H$11</f>
        <v>0</v>
      </c>
      <c r="G11" s="36">
        <f>'Fig1'!I$11</f>
        <v>0</v>
      </c>
      <c r="H11" s="37" t="str">
        <f>IF( G12=0," ",G11)</f>
        <v xml:space="preserve"> </v>
      </c>
      <c r="I11" s="27"/>
      <c r="J11" s="28"/>
    </row>
    <row r="12" spans="1:10" x14ac:dyDescent="0.25">
      <c r="A12" s="27"/>
      <c r="B12" s="34">
        <v>2</v>
      </c>
      <c r="C12" s="35">
        <f>'Fig2'!E$11</f>
        <v>0</v>
      </c>
      <c r="D12" s="35">
        <f>'Fig2'!F$11</f>
        <v>0</v>
      </c>
      <c r="E12" s="35">
        <f>'Fig2'!G$11</f>
        <v>0</v>
      </c>
      <c r="F12" s="35">
        <f>'Fig2'!H$11</f>
        <v>0</v>
      </c>
      <c r="G12" s="36">
        <f>'Fig2'!I$11</f>
        <v>0</v>
      </c>
      <c r="H12" s="37" t="str">
        <f>IF(G12&lt;&gt;0,SUM(G$12:G12)/COUNT(G$12:G12)," ")</f>
        <v xml:space="preserve"> </v>
      </c>
      <c r="I12" s="27"/>
      <c r="J12" s="28"/>
    </row>
    <row r="13" spans="1:10" x14ac:dyDescent="0.25">
      <c r="A13" s="27"/>
      <c r="B13" s="34">
        <v>3</v>
      </c>
      <c r="C13" s="35">
        <f>'Fig3'!E$11</f>
        <v>0</v>
      </c>
      <c r="D13" s="35">
        <f>'Fig3'!F$11</f>
        <v>0</v>
      </c>
      <c r="E13" s="35">
        <f>'Fig3'!G$11</f>
        <v>0</v>
      </c>
      <c r="F13" s="35">
        <f>'Fig3'!H$11</f>
        <v>0</v>
      </c>
      <c r="G13" s="36">
        <f>'Fig3'!I$11</f>
        <v>0</v>
      </c>
      <c r="H13" s="37" t="str">
        <f>IF(G13&lt;&gt;0,SUM(G$12:G13)/COUNT(G$12:G13)," ")</f>
        <v xml:space="preserve"> </v>
      </c>
      <c r="I13" s="27"/>
      <c r="J13" s="28"/>
    </row>
    <row r="14" spans="1:10" x14ac:dyDescent="0.25">
      <c r="A14" s="27"/>
      <c r="B14" s="34">
        <v>4</v>
      </c>
      <c r="C14" s="35">
        <f>'Fig4'!E$11</f>
        <v>0</v>
      </c>
      <c r="D14" s="35">
        <f>'Fig4'!F$11</f>
        <v>0</v>
      </c>
      <c r="E14" s="35">
        <f>'Fig4'!G$11</f>
        <v>0</v>
      </c>
      <c r="F14" s="35">
        <f>'Fig4'!H$11</f>
        <v>0</v>
      </c>
      <c r="G14" s="36">
        <f>'Fig4'!I$11</f>
        <v>0</v>
      </c>
      <c r="H14" s="37" t="str">
        <f>IF(G14&lt;&gt;0,SUM(G$12:G14)/COUNT(G$12:G14)," ")</f>
        <v xml:space="preserve"> </v>
      </c>
      <c r="I14" s="27"/>
      <c r="J14" s="28"/>
    </row>
    <row r="15" spans="1:10" x14ac:dyDescent="0.25">
      <c r="A15" s="27"/>
      <c r="B15" s="34">
        <v>5</v>
      </c>
      <c r="C15" s="35">
        <f>'Fig5'!E$11</f>
        <v>0</v>
      </c>
      <c r="D15" s="35">
        <f>'Fig5'!F$11</f>
        <v>0</v>
      </c>
      <c r="E15" s="35">
        <f>'Fig5'!G$11</f>
        <v>0</v>
      </c>
      <c r="F15" s="35">
        <f>'Fig5'!H$11</f>
        <v>0</v>
      </c>
      <c r="G15" s="36">
        <f>'Fig5'!I$11</f>
        <v>0</v>
      </c>
      <c r="H15" s="37" t="str">
        <f>IF(G15&lt;&gt;0,SUM(G$12:G15)/COUNT(G$12:G15)," ")</f>
        <v xml:space="preserve"> </v>
      </c>
      <c r="I15" s="27"/>
      <c r="J15" s="28"/>
    </row>
    <row r="16" spans="1:10" x14ac:dyDescent="0.25">
      <c r="A16" s="27"/>
      <c r="B16" s="34">
        <v>6</v>
      </c>
      <c r="C16" s="35">
        <f>'Fig6'!E$11</f>
        <v>0</v>
      </c>
      <c r="D16" s="35">
        <f>'Fig6'!F$11</f>
        <v>0</v>
      </c>
      <c r="E16" s="35">
        <f>'Fig6'!G$11</f>
        <v>0</v>
      </c>
      <c r="F16" s="35">
        <f>'Fig6'!H$11</f>
        <v>0</v>
      </c>
      <c r="G16" s="36">
        <f>'Fig6'!I$11</f>
        <v>0</v>
      </c>
      <c r="H16" s="37" t="str">
        <f>IF(G16&lt;&gt;0,SUM(G$12:G16)/COUNT(G$12:G16)," ")</f>
        <v xml:space="preserve"> </v>
      </c>
      <c r="I16" s="27"/>
      <c r="J16" s="28"/>
    </row>
    <row r="17" spans="1:10" x14ac:dyDescent="0.25">
      <c r="A17" s="27"/>
      <c r="B17" s="34">
        <v>7</v>
      </c>
      <c r="C17" s="35">
        <f>'Fig7'!E$11</f>
        <v>0</v>
      </c>
      <c r="D17" s="35">
        <f>'Fig7'!F$11</f>
        <v>0</v>
      </c>
      <c r="E17" s="35">
        <f>'Fig7'!G$11</f>
        <v>0</v>
      </c>
      <c r="F17" s="35">
        <f>'Fig7'!H$11</f>
        <v>0</v>
      </c>
      <c r="G17" s="36">
        <f>'Fig7'!I$11</f>
        <v>0</v>
      </c>
      <c r="H17" s="37" t="str">
        <f>IF(G17&lt;&gt;0,SUM(G$12:G17)/COUNT(G$12:G17)," ")</f>
        <v xml:space="preserve"> </v>
      </c>
      <c r="I17" s="27"/>
      <c r="J17" s="28"/>
    </row>
    <row r="18" spans="1:10" x14ac:dyDescent="0.25">
      <c r="A18" s="27"/>
      <c r="B18" s="34">
        <v>8</v>
      </c>
      <c r="C18" s="35">
        <f>'Fig8'!E$11</f>
        <v>0</v>
      </c>
      <c r="D18" s="35">
        <f>'Fig8'!F$11</f>
        <v>0</v>
      </c>
      <c r="E18" s="35">
        <f>'Fig8'!G$11</f>
        <v>0</v>
      </c>
      <c r="F18" s="35">
        <f>'Fig8'!H$11</f>
        <v>0</v>
      </c>
      <c r="G18" s="36">
        <f>'Fig8'!I$11</f>
        <v>0</v>
      </c>
      <c r="H18" s="37" t="str">
        <f>IF(G18&lt;&gt;0,SUM(G$12:G18)/COUNT(G$12:G18)," ")</f>
        <v xml:space="preserve"> </v>
      </c>
      <c r="I18" s="27"/>
      <c r="J18" s="28"/>
    </row>
    <row r="19" spans="1:10" x14ac:dyDescent="0.25">
      <c r="A19" s="27"/>
      <c r="B19" s="34">
        <v>9</v>
      </c>
      <c r="C19" s="35">
        <f>'Fig9'!E$11</f>
        <v>0</v>
      </c>
      <c r="D19" s="35">
        <f>'Fig9'!F$11</f>
        <v>0</v>
      </c>
      <c r="E19" s="35">
        <f>'Fig9'!G$11</f>
        <v>0</v>
      </c>
      <c r="F19" s="35">
        <f>'Fig9'!H$11</f>
        <v>0</v>
      </c>
      <c r="G19" s="36">
        <f>'Fig9'!I$11</f>
        <v>0</v>
      </c>
      <c r="H19" s="37" t="str">
        <f>IF(G19&lt;&gt;0,SUM(G$12:G19)/COUNT(G$12:G19)," ")</f>
        <v xml:space="preserve"> </v>
      </c>
      <c r="I19" s="27"/>
      <c r="J19" s="28"/>
    </row>
    <row r="20" spans="1:10" x14ac:dyDescent="0.25">
      <c r="A20" s="27"/>
      <c r="B20" s="34">
        <v>10</v>
      </c>
      <c r="C20" s="35">
        <f>'Fig10'!E$11</f>
        <v>0</v>
      </c>
      <c r="D20" s="35">
        <f>'Fig10'!F$11</f>
        <v>0</v>
      </c>
      <c r="E20" s="35">
        <f>'Fig10'!G$11</f>
        <v>0</v>
      </c>
      <c r="F20" s="35">
        <f>'Fig10'!H$11</f>
        <v>0</v>
      </c>
      <c r="G20" s="36">
        <f>'Fig10'!I$11</f>
        <v>0</v>
      </c>
      <c r="H20" s="37" t="str">
        <f>IF(G20&lt;&gt;0,SUM(G$12:G20)/COUNT(G$12:G20)," ")</f>
        <v xml:space="preserve"> </v>
      </c>
      <c r="I20" s="27"/>
      <c r="J20" s="28"/>
    </row>
    <row r="21" spans="1:10" x14ac:dyDescent="0.25">
      <c r="A21" s="27"/>
      <c r="B21" s="34">
        <v>11</v>
      </c>
      <c r="C21" s="35">
        <f>'Fig11'!E$11</f>
        <v>0</v>
      </c>
      <c r="D21" s="35">
        <f>'Fig11'!F$11</f>
        <v>0</v>
      </c>
      <c r="E21" s="35">
        <f>'Fig11'!G$11</f>
        <v>0</v>
      </c>
      <c r="F21" s="35">
        <f>'Fig11'!H$11</f>
        <v>0</v>
      </c>
      <c r="G21" s="36">
        <f>'Fig11'!I$11</f>
        <v>0</v>
      </c>
      <c r="H21" s="37" t="str">
        <f>IF(G21&lt;&gt;0,SUM(G$12:G21)/COUNT(G$12:G21)," ")</f>
        <v xml:space="preserve"> </v>
      </c>
      <c r="I21" s="27"/>
      <c r="J21" s="28"/>
    </row>
    <row r="22" spans="1:10" x14ac:dyDescent="0.25">
      <c r="A22" s="27"/>
      <c r="B22" s="34">
        <v>12</v>
      </c>
      <c r="C22" s="35">
        <f>'Fig12'!E$11</f>
        <v>0</v>
      </c>
      <c r="D22" s="35">
        <f>'Fig12'!F$11</f>
        <v>0</v>
      </c>
      <c r="E22" s="35">
        <f>'Fig12'!G$11</f>
        <v>0</v>
      </c>
      <c r="F22" s="35">
        <f>'Fig12'!H$11</f>
        <v>0</v>
      </c>
      <c r="G22" s="36">
        <f>'Fig12'!I$11</f>
        <v>0</v>
      </c>
      <c r="H22" s="37" t="str">
        <f>IF(G22&lt;&gt;0,SUM(G$12:G22)/COUNT(G$12:G22)," ")</f>
        <v xml:space="preserve"> </v>
      </c>
      <c r="I22" s="27"/>
      <c r="J22" s="28"/>
    </row>
    <row r="23" spans="1:10" x14ac:dyDescent="0.25">
      <c r="A23" s="27"/>
      <c r="B23" s="34">
        <v>13</v>
      </c>
      <c r="C23" s="35">
        <f>'Fig13'!E$11</f>
        <v>0</v>
      </c>
      <c r="D23" s="35">
        <f>'Fig13'!F$11</f>
        <v>0</v>
      </c>
      <c r="E23" s="35">
        <f>'Fig13'!G$11</f>
        <v>0</v>
      </c>
      <c r="F23" s="35">
        <f>'Fig13'!H$11</f>
        <v>0</v>
      </c>
      <c r="G23" s="36">
        <f>'Fig13'!I$11</f>
        <v>0</v>
      </c>
      <c r="H23" s="37" t="str">
        <f>IF(G23&lt;&gt;0,SUM(G$12:G23)/COUNT(G$12:G23)," ")</f>
        <v xml:space="preserve"> </v>
      </c>
      <c r="I23" s="27"/>
      <c r="J23" s="28"/>
    </row>
    <row r="24" spans="1:10" x14ac:dyDescent="0.25">
      <c r="A24" s="27"/>
      <c r="B24" s="34">
        <v>14</v>
      </c>
      <c r="C24" s="35">
        <f>'Fig14'!E$11</f>
        <v>0</v>
      </c>
      <c r="D24" s="35">
        <f>'Fig14'!F$11</f>
        <v>0</v>
      </c>
      <c r="E24" s="35">
        <f>'Fig14'!G$11</f>
        <v>0</v>
      </c>
      <c r="F24" s="35">
        <f>'Fig14'!H$11</f>
        <v>0</v>
      </c>
      <c r="G24" s="36">
        <f>'Fig14'!I$11</f>
        <v>0</v>
      </c>
      <c r="H24" s="37" t="str">
        <f>IF(G24&lt;&gt;0,SUM(G$12:G24)/COUNT(G$12:G24)," ")</f>
        <v xml:space="preserve"> </v>
      </c>
      <c r="I24" s="27"/>
      <c r="J24" s="28"/>
    </row>
    <row r="25" spans="1:10" x14ac:dyDescent="0.25">
      <c r="A25" s="27"/>
      <c r="B25" s="34">
        <v>15</v>
      </c>
      <c r="C25" s="35">
        <f>'Fig15'!E$11</f>
        <v>0</v>
      </c>
      <c r="D25" s="35">
        <f>'Fig15'!F$11</f>
        <v>0</v>
      </c>
      <c r="E25" s="35">
        <f>'Fig15'!G$11</f>
        <v>0</v>
      </c>
      <c r="F25" s="35">
        <f>'Fig15'!H$11</f>
        <v>0</v>
      </c>
      <c r="G25" s="36">
        <f>'Fig15'!I$11</f>
        <v>0</v>
      </c>
      <c r="H25" s="37" t="str">
        <f>IF(G25&lt;&gt;0,SUM(G$12:G25)/COUNT(G$12:G25)," ")</f>
        <v xml:space="preserve"> </v>
      </c>
      <c r="I25" s="27"/>
      <c r="J25" s="28"/>
    </row>
    <row r="26" spans="1:10" x14ac:dyDescent="0.25">
      <c r="A26" s="27"/>
      <c r="B26" s="34">
        <v>16</v>
      </c>
      <c r="C26" s="35">
        <f>'Fig16'!E$11</f>
        <v>0</v>
      </c>
      <c r="D26" s="35">
        <f>'Fig16'!F$11</f>
        <v>0</v>
      </c>
      <c r="E26" s="35">
        <f>'Fig16'!G$11</f>
        <v>0</v>
      </c>
      <c r="F26" s="35">
        <f>'Fig16'!H$11</f>
        <v>0</v>
      </c>
      <c r="G26" s="36">
        <f>'Fig16'!I$11</f>
        <v>0</v>
      </c>
      <c r="H26" s="37" t="str">
        <f>IF(G26&lt;&gt;0,SUM(G$12:G26)/COUNT(G$12:G26)," ")</f>
        <v xml:space="preserve"> </v>
      </c>
      <c r="I26" s="27"/>
      <c r="J26" s="28"/>
    </row>
    <row r="27" spans="1:10" x14ac:dyDescent="0.25">
      <c r="A27" s="27"/>
      <c r="B27" s="34">
        <v>17</v>
      </c>
      <c r="C27" s="35">
        <f>'Fig17'!E$11</f>
        <v>0</v>
      </c>
      <c r="D27" s="35">
        <f>'Fig17'!F$11</f>
        <v>0</v>
      </c>
      <c r="E27" s="35">
        <f>'Fig17'!G$11</f>
        <v>0</v>
      </c>
      <c r="F27" s="35">
        <f>'Fig17'!H$11</f>
        <v>0</v>
      </c>
      <c r="G27" s="36">
        <f>'Fig17'!I$11</f>
        <v>0</v>
      </c>
      <c r="H27" s="37" t="str">
        <f>IF(G27&lt;&gt;0,SUM(G$12:G27)/COUNT(G$12:G27)," ")</f>
        <v xml:space="preserve"> </v>
      </c>
      <c r="I27" s="27"/>
      <c r="J27" s="28"/>
    </row>
    <row r="28" spans="1:10" x14ac:dyDescent="0.25">
      <c r="A28" s="27"/>
      <c r="B28" s="34">
        <v>18</v>
      </c>
      <c r="C28" s="35">
        <f>'Fig18'!E$11</f>
        <v>0</v>
      </c>
      <c r="D28" s="35">
        <f>'Fig18'!F$11</f>
        <v>0</v>
      </c>
      <c r="E28" s="35">
        <f>'Fig18'!G$11</f>
        <v>0</v>
      </c>
      <c r="F28" s="35">
        <f>'Fig18'!H$11</f>
        <v>0</v>
      </c>
      <c r="G28" s="36">
        <f>'Fig18'!I$11</f>
        <v>0</v>
      </c>
      <c r="H28" s="37" t="str">
        <f>IF(G28&lt;&gt;0,SUM(G$12:G28)/COUNT(G$12:G28)," ")</f>
        <v xml:space="preserve"> </v>
      </c>
      <c r="I28" s="27"/>
      <c r="J28" s="28"/>
    </row>
    <row r="29" spans="1:10" x14ac:dyDescent="0.25">
      <c r="A29" s="27"/>
      <c r="B29" s="34">
        <v>19</v>
      </c>
      <c r="C29" s="35">
        <f>'Fig19'!E$11</f>
        <v>0</v>
      </c>
      <c r="D29" s="35">
        <f>'Fig19'!F$11</f>
        <v>0</v>
      </c>
      <c r="E29" s="35">
        <f>'Fig19'!G$11</f>
        <v>0</v>
      </c>
      <c r="F29" s="35">
        <f>'Fig19'!H$11</f>
        <v>0</v>
      </c>
      <c r="G29" s="36">
        <f>'Fig19'!I$11</f>
        <v>0</v>
      </c>
      <c r="H29" s="37" t="str">
        <f>IF(G29&lt;&gt;0,SUM(G$12:G29)/COUNT(G$12:G29)," ")</f>
        <v xml:space="preserve"> </v>
      </c>
      <c r="I29" s="27"/>
      <c r="J29" s="28"/>
    </row>
    <row r="30" spans="1:10" x14ac:dyDescent="0.25">
      <c r="A30" s="27"/>
      <c r="B30" s="34">
        <v>20</v>
      </c>
      <c r="C30" s="35">
        <f>'Fig20'!E$11</f>
        <v>0</v>
      </c>
      <c r="D30" s="35">
        <f>'Fig20'!F$11</f>
        <v>0</v>
      </c>
      <c r="E30" s="35">
        <f>'Fig20'!G$11</f>
        <v>0</v>
      </c>
      <c r="F30" s="35">
        <f>'Fig20'!H$11</f>
        <v>0</v>
      </c>
      <c r="G30" s="36">
        <f>'Fig20'!I$11</f>
        <v>0</v>
      </c>
      <c r="H30" s="37" t="str">
        <f>IF(G30&lt;&gt;0,SUM(G$12:G30)/COUNT(G$12:G30)," ")</f>
        <v xml:space="preserve"> </v>
      </c>
      <c r="I30" s="27"/>
      <c r="J30" s="28"/>
    </row>
    <row r="31" spans="1:10" x14ac:dyDescent="0.25">
      <c r="A31" s="27"/>
      <c r="B31" s="34">
        <v>21</v>
      </c>
      <c r="C31" s="35">
        <f>'Fig21'!E$11</f>
        <v>0</v>
      </c>
      <c r="D31" s="35">
        <f>'Fig21'!F$11</f>
        <v>0</v>
      </c>
      <c r="E31" s="35">
        <f>'Fig21'!G$11</f>
        <v>0</v>
      </c>
      <c r="F31" s="35">
        <f>'Fig21'!H$11</f>
        <v>0</v>
      </c>
      <c r="G31" s="36">
        <f>'Fig21'!I$11</f>
        <v>0</v>
      </c>
      <c r="H31" s="37" t="str">
        <f>IF(G31&lt;&gt;0,SUM(G$12:G31)/COUNT(G$12:G31)," ")</f>
        <v xml:space="preserve"> </v>
      </c>
      <c r="I31" s="27"/>
      <c r="J31" s="28"/>
    </row>
    <row r="32" spans="1:10" x14ac:dyDescent="0.25">
      <c r="A32" s="27"/>
      <c r="B32" s="34">
        <v>22</v>
      </c>
      <c r="C32" s="35">
        <f>'Fig22'!E$11</f>
        <v>0</v>
      </c>
      <c r="D32" s="35">
        <f>'Fig22'!F$11</f>
        <v>0</v>
      </c>
      <c r="E32" s="35">
        <f>'Fig22'!G$11</f>
        <v>0</v>
      </c>
      <c r="F32" s="35">
        <f>'Fig22'!H$11</f>
        <v>0</v>
      </c>
      <c r="G32" s="36">
        <f>'Fig22'!I$11</f>
        <v>0</v>
      </c>
      <c r="H32" s="37" t="str">
        <f>IF(G32&lt;&gt;0,SUM(G$12:G32)/COUNT(G$12:G32)," ")</f>
        <v xml:space="preserve"> </v>
      </c>
      <c r="I32" s="27"/>
      <c r="J32" s="28"/>
    </row>
    <row r="33" spans="1:10" x14ac:dyDescent="0.25">
      <c r="A33" s="27"/>
      <c r="B33" s="34">
        <v>23</v>
      </c>
      <c r="C33" s="35">
        <f>'Fig23'!E$11</f>
        <v>0</v>
      </c>
      <c r="D33" s="35">
        <f>'Fig23'!F$11</f>
        <v>0</v>
      </c>
      <c r="E33" s="35">
        <f>'Fig23'!G$11</f>
        <v>0</v>
      </c>
      <c r="F33" s="35">
        <f>'Fig23'!H$11</f>
        <v>0</v>
      </c>
      <c r="G33" s="36">
        <f>'Fig23'!I$11</f>
        <v>0</v>
      </c>
      <c r="H33" s="37" t="str">
        <f>IF(G33&lt;&gt;0,SUM(G$12:G33)/COUNT(G$12:G33)," ")</f>
        <v xml:space="preserve"> </v>
      </c>
      <c r="I33" s="27"/>
      <c r="J33" s="28"/>
    </row>
    <row r="34" spans="1:10" ht="15.75" thickBot="1" x14ac:dyDescent="0.3">
      <c r="A34" s="27"/>
      <c r="B34" s="34">
        <v>24</v>
      </c>
      <c r="C34" s="35">
        <f>'Fig24'!E$11</f>
        <v>0</v>
      </c>
      <c r="D34" s="35">
        <f>'Fig24'!F$11</f>
        <v>0</v>
      </c>
      <c r="E34" s="35">
        <f>'Fig24'!G$11</f>
        <v>0</v>
      </c>
      <c r="F34" s="35">
        <f>'Fig24'!H$11</f>
        <v>0</v>
      </c>
      <c r="G34" s="36">
        <f>'Fig24'!I$11</f>
        <v>0</v>
      </c>
      <c r="H34" s="38"/>
      <c r="I34" s="27"/>
      <c r="J34" s="28"/>
    </row>
    <row r="35" spans="1:10" x14ac:dyDescent="0.25">
      <c r="A35" s="27"/>
      <c r="B35" s="39"/>
      <c r="C35" s="39"/>
      <c r="D35" s="40"/>
      <c r="E35" s="35" t="s">
        <v>59</v>
      </c>
      <c r="F35" s="105">
        <f>SUM(F11:F34)</f>
        <v>0</v>
      </c>
      <c r="G35" s="36">
        <f>SUM(G11:G34)</f>
        <v>0</v>
      </c>
      <c r="H35" s="27"/>
      <c r="I35" s="27"/>
      <c r="J35" s="28"/>
    </row>
    <row r="36" spans="1:10" x14ac:dyDescent="0.25">
      <c r="A36" s="27"/>
      <c r="B36" s="27"/>
      <c r="C36" s="27"/>
      <c r="D36" s="27"/>
      <c r="E36" s="40"/>
      <c r="F36" s="41" t="s">
        <v>40</v>
      </c>
      <c r="G36" s="36">
        <f>AVERAGE(G11:G35)</f>
        <v>0</v>
      </c>
      <c r="H36" s="27"/>
      <c r="I36" s="27"/>
      <c r="J36" s="28"/>
    </row>
    <row r="37" spans="1:10" x14ac:dyDescent="0.25">
      <c r="A37" s="27"/>
      <c r="B37" s="27"/>
      <c r="C37" s="27"/>
      <c r="D37" s="27"/>
      <c r="E37" s="27"/>
      <c r="F37" s="39"/>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42" t="s">
        <v>8</v>
      </c>
      <c r="C46" s="27"/>
      <c r="D46" s="27"/>
      <c r="E46" s="27"/>
      <c r="F46" s="27" t="s">
        <v>12</v>
      </c>
      <c r="G46" s="27"/>
      <c r="H46" s="27"/>
      <c r="I46" s="27"/>
      <c r="J46" s="28"/>
    </row>
    <row r="47" spans="1:10" ht="15.75" thickBot="1" x14ac:dyDescent="0.3">
      <c r="A47" s="26"/>
      <c r="B47" s="171" t="str">
        <f>IF(ISBLANK(Résultats!C4),"",Résultats!C4)</f>
        <v/>
      </c>
      <c r="C47" s="172"/>
      <c r="D47" s="173"/>
      <c r="E47" s="27"/>
      <c r="F47" s="162"/>
      <c r="G47" s="163"/>
      <c r="H47" s="164"/>
      <c r="I47" s="27"/>
      <c r="J47" s="28"/>
    </row>
    <row r="48" spans="1:10" x14ac:dyDescent="0.25">
      <c r="A48" s="26"/>
      <c r="B48" s="27"/>
      <c r="C48" s="27"/>
      <c r="D48" s="27"/>
      <c r="E48" s="27"/>
      <c r="F48" s="165"/>
      <c r="G48" s="166"/>
      <c r="H48" s="167"/>
      <c r="I48" s="27"/>
      <c r="J48" s="28"/>
    </row>
    <row r="49" spans="1:10" x14ac:dyDescent="0.25">
      <c r="A49" s="26"/>
      <c r="B49" s="27"/>
      <c r="C49" s="27"/>
      <c r="D49" s="27"/>
      <c r="E49" s="27"/>
      <c r="F49" s="165"/>
      <c r="G49" s="166"/>
      <c r="H49" s="167"/>
      <c r="I49" s="27"/>
      <c r="J49" s="28"/>
    </row>
    <row r="50" spans="1:10" x14ac:dyDescent="0.25">
      <c r="A50" s="26"/>
      <c r="B50" s="27"/>
      <c r="C50" s="27"/>
      <c r="D50" s="27"/>
      <c r="E50" s="27"/>
      <c r="F50" s="165"/>
      <c r="G50" s="166"/>
      <c r="H50" s="167"/>
      <c r="I50" s="27"/>
      <c r="J50" s="28"/>
    </row>
    <row r="51" spans="1:10" ht="15.75" thickBot="1" x14ac:dyDescent="0.3">
      <c r="A51" s="26"/>
      <c r="B51" s="27"/>
      <c r="C51" s="27"/>
      <c r="D51" s="27"/>
      <c r="E51" s="27"/>
      <c r="F51" s="168"/>
      <c r="G51" s="169"/>
      <c r="H51" s="170"/>
      <c r="I51" s="27"/>
      <c r="J51" s="28"/>
    </row>
    <row r="52" spans="1:10" ht="15.75" thickBot="1" x14ac:dyDescent="0.3">
      <c r="A52" s="110" t="s">
        <v>61</v>
      </c>
      <c r="B52" s="42"/>
      <c r="C52" s="42"/>
      <c r="D52" s="42"/>
      <c r="E52" s="42"/>
      <c r="F52" s="42"/>
      <c r="G52" s="42"/>
      <c r="H52" s="42"/>
      <c r="I52" s="42"/>
      <c r="J52" s="43"/>
    </row>
  </sheetData>
  <sheetProtection algorithmName="SHA-512" hashValue="l+9rVkpAqmfOMlBdZxLbV8wa7j6KnEkOWaRp8fzZBn2IWBpbu9HHmVYQ+e9LNSJnOf2SEVrsWktgW6JzS+K/7w==" saltValue="6yEl8T1WE/HC/W9fO1jaRw=="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38">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0</v>
      </c>
      <c r="B1" s="188"/>
      <c r="C1" s="188"/>
      <c r="D1" s="188"/>
      <c r="E1" s="188"/>
      <c r="F1" s="188"/>
      <c r="G1" s="188"/>
      <c r="H1" s="188"/>
      <c r="I1" s="188"/>
      <c r="J1" s="189"/>
    </row>
    <row r="2" spans="1:10" ht="15.75" thickBot="1" x14ac:dyDescent="0.3">
      <c r="A2" s="44" t="s">
        <v>5</v>
      </c>
      <c r="B2" s="177" t="str">
        <f>IF(ISBLANK(Résultats!A18),"",Résultats!A18)</f>
        <v/>
      </c>
      <c r="C2" s="179"/>
      <c r="D2" s="179"/>
      <c r="E2" s="179"/>
      <c r="F2" s="178"/>
      <c r="G2" s="45" t="s">
        <v>6</v>
      </c>
      <c r="H2" s="45"/>
      <c r="I2" s="177" t="str">
        <f>IF(ISBLANK(Résultats!D18),"",Résultats!D18)</f>
        <v/>
      </c>
      <c r="J2" s="178"/>
    </row>
    <row r="3" spans="1:10" ht="15.75" thickBot="1" x14ac:dyDescent="0.3">
      <c r="A3" s="44" t="s">
        <v>7</v>
      </c>
      <c r="B3" s="45"/>
      <c r="C3" s="177" t="str">
        <f>IF(ISBLANK(Résultats!G18),"",Résultats!G18)</f>
        <v/>
      </c>
      <c r="D3" s="179"/>
      <c r="E3" s="179"/>
      <c r="F3" s="178"/>
      <c r="G3" s="190" t="s">
        <v>58</v>
      </c>
      <c r="H3" s="191"/>
      <c r="I3" s="177" t="str">
        <f>IF(ISBLANK(Résultats!F18),"","moins de 21ans")</f>
        <v/>
      </c>
      <c r="J3" s="178"/>
    </row>
    <row r="4" spans="1:10" ht="15.75" thickBot="1" x14ac:dyDescent="0.3">
      <c r="A4" s="44" t="s">
        <v>9</v>
      </c>
      <c r="B4" s="45"/>
      <c r="C4" s="177" t="str">
        <f>IF(ISBLANK(Résultats!C2),"",Résultats!C2)</f>
        <v xml:space="preserve"> </v>
      </c>
      <c r="D4" s="179"/>
      <c r="E4" s="179"/>
      <c r="F4" s="178"/>
      <c r="G4" s="45" t="s">
        <v>39</v>
      </c>
      <c r="H4" s="45"/>
      <c r="I4" s="177" t="str">
        <f>IF(ISBLANK(Résultats!J2),"",Résultats!J2)</f>
        <v/>
      </c>
      <c r="J4" s="178"/>
    </row>
    <row r="5" spans="1:10" x14ac:dyDescent="0.25">
      <c r="A5" s="44" t="s">
        <v>1</v>
      </c>
      <c r="B5" s="45"/>
      <c r="C5" s="45"/>
      <c r="D5" s="45"/>
      <c r="E5" s="45"/>
      <c r="F5" s="45"/>
      <c r="G5" s="45"/>
      <c r="H5" s="45"/>
      <c r="I5" s="82"/>
      <c r="J5" s="46"/>
    </row>
    <row r="6" spans="1:10" x14ac:dyDescent="0.25">
      <c r="A6" s="44" t="s">
        <v>2</v>
      </c>
      <c r="B6" s="45"/>
      <c r="C6" s="45"/>
      <c r="D6" s="45"/>
      <c r="E6" s="45"/>
      <c r="F6" s="45"/>
      <c r="G6" s="45"/>
      <c r="H6" s="45"/>
      <c r="I6" s="45"/>
      <c r="J6" s="46"/>
    </row>
    <row r="7" spans="1:10" x14ac:dyDescent="0.25">
      <c r="A7" s="44" t="s">
        <v>3</v>
      </c>
      <c r="B7" s="45"/>
      <c r="C7" s="45"/>
      <c r="D7" s="45"/>
      <c r="E7" s="45"/>
      <c r="F7" s="45"/>
      <c r="G7" s="45"/>
      <c r="H7" s="45"/>
      <c r="I7" s="45"/>
      <c r="J7" s="46"/>
    </row>
    <row r="8" spans="1:10" x14ac:dyDescent="0.25">
      <c r="A8" s="44" t="s">
        <v>4</v>
      </c>
      <c r="B8" s="45"/>
      <c r="C8" s="45"/>
      <c r="D8" s="45"/>
      <c r="E8" s="45"/>
      <c r="F8" s="45"/>
      <c r="G8" s="45"/>
      <c r="H8" s="45"/>
      <c r="I8" s="45"/>
      <c r="J8" s="46"/>
    </row>
    <row r="9" spans="1:10" ht="15.75" thickBot="1" x14ac:dyDescent="0.3">
      <c r="A9" s="44"/>
      <c r="B9" s="45"/>
      <c r="C9" s="45"/>
      <c r="D9" s="45"/>
      <c r="E9" s="45"/>
      <c r="F9" s="45"/>
      <c r="G9" s="45"/>
      <c r="H9" s="45"/>
      <c r="I9" s="45"/>
      <c r="J9" s="46"/>
    </row>
    <row r="10" spans="1:10" ht="75" x14ac:dyDescent="0.25">
      <c r="A10" s="45"/>
      <c r="B10" s="47" t="s">
        <v>10</v>
      </c>
      <c r="C10" s="48" t="s">
        <v>42</v>
      </c>
      <c r="D10" s="48" t="s">
        <v>44</v>
      </c>
      <c r="E10" s="48" t="s">
        <v>46</v>
      </c>
      <c r="F10" s="49" t="s">
        <v>11</v>
      </c>
      <c r="G10" s="50" t="s">
        <v>15</v>
      </c>
      <c r="H10" s="51" t="s">
        <v>41</v>
      </c>
      <c r="I10" s="45"/>
      <c r="J10" s="46"/>
    </row>
    <row r="11" spans="1:10" x14ac:dyDescent="0.25">
      <c r="A11" s="45"/>
      <c r="B11" s="52">
        <v>1</v>
      </c>
      <c r="C11" s="53">
        <f>'Fig1'!E$12</f>
        <v>0</v>
      </c>
      <c r="D11" s="53">
        <f>'Fig1'!F$12</f>
        <v>0</v>
      </c>
      <c r="E11" s="53">
        <f>'Fig1'!G$12</f>
        <v>0</v>
      </c>
      <c r="F11" s="53">
        <f>'Fig1'!H$12</f>
        <v>0</v>
      </c>
      <c r="G11" s="54">
        <f>'Fig1'!I$12</f>
        <v>0</v>
      </c>
      <c r="H11" s="55" t="str">
        <f>IF( G12=0," ",G11)</f>
        <v xml:space="preserve"> </v>
      </c>
      <c r="I11" s="45"/>
      <c r="J11" s="46"/>
    </row>
    <row r="12" spans="1:10" x14ac:dyDescent="0.25">
      <c r="A12" s="45"/>
      <c r="B12" s="52">
        <v>2</v>
      </c>
      <c r="C12" s="53">
        <f>'Fig2'!E$12</f>
        <v>0</v>
      </c>
      <c r="D12" s="53">
        <f>'Fig2'!F$12</f>
        <v>0</v>
      </c>
      <c r="E12" s="53">
        <f>'Fig2'!G$12</f>
        <v>0</v>
      </c>
      <c r="F12" s="53">
        <f>'Fig2'!H$12</f>
        <v>0</v>
      </c>
      <c r="G12" s="54">
        <f>'Fig2'!I$12</f>
        <v>0</v>
      </c>
      <c r="H12" s="55" t="str">
        <f>IF(G12&lt;&gt;0,SUM(G$12:G12)/COUNT(G$12:G12)," ")</f>
        <v xml:space="preserve"> </v>
      </c>
      <c r="I12" s="45"/>
      <c r="J12" s="46"/>
    </row>
    <row r="13" spans="1:10" x14ac:dyDescent="0.25">
      <c r="A13" s="45"/>
      <c r="B13" s="52">
        <v>3</v>
      </c>
      <c r="C13" s="53">
        <f>'Fig3'!E$12</f>
        <v>0</v>
      </c>
      <c r="D13" s="53">
        <f>'Fig3'!F$12</f>
        <v>0</v>
      </c>
      <c r="E13" s="53">
        <f>'Fig3'!G$12</f>
        <v>0</v>
      </c>
      <c r="F13" s="53">
        <f>'Fig3'!H$12</f>
        <v>0</v>
      </c>
      <c r="G13" s="54">
        <f>'Fig3'!I$12</f>
        <v>0</v>
      </c>
      <c r="H13" s="55" t="str">
        <f>IF(G13&lt;&gt;0,SUM(G$12:G13)/COUNT(G$12:G13)," ")</f>
        <v xml:space="preserve"> </v>
      </c>
      <c r="I13" s="45"/>
      <c r="J13" s="46"/>
    </row>
    <row r="14" spans="1:10" x14ac:dyDescent="0.25">
      <c r="A14" s="45"/>
      <c r="B14" s="52">
        <v>4</v>
      </c>
      <c r="C14" s="53">
        <f>'Fig4'!E$12</f>
        <v>0</v>
      </c>
      <c r="D14" s="53">
        <f>'Fig4'!F$12</f>
        <v>0</v>
      </c>
      <c r="E14" s="53">
        <f>'Fig4'!G$12</f>
        <v>0</v>
      </c>
      <c r="F14" s="53">
        <f>'Fig4'!H$12</f>
        <v>0</v>
      </c>
      <c r="G14" s="54">
        <f>'Fig4'!I$12</f>
        <v>0</v>
      </c>
      <c r="H14" s="55" t="str">
        <f>IF(G14&lt;&gt;0,SUM(G$12:G14)/COUNT(G$12:G14)," ")</f>
        <v xml:space="preserve"> </v>
      </c>
      <c r="I14" s="45"/>
      <c r="J14" s="46"/>
    </row>
    <row r="15" spans="1:10" x14ac:dyDescent="0.25">
      <c r="A15" s="45"/>
      <c r="B15" s="52">
        <v>5</v>
      </c>
      <c r="C15" s="53">
        <f>'Fig5'!E$12</f>
        <v>0</v>
      </c>
      <c r="D15" s="53">
        <f>'Fig5'!F$12</f>
        <v>0</v>
      </c>
      <c r="E15" s="53">
        <f>'Fig5'!G$12</f>
        <v>0</v>
      </c>
      <c r="F15" s="53">
        <f>'Fig5'!H$12</f>
        <v>0</v>
      </c>
      <c r="G15" s="54">
        <f>'Fig5'!I$12</f>
        <v>0</v>
      </c>
      <c r="H15" s="55" t="str">
        <f>IF(G15&lt;&gt;0,SUM(G$12:G15)/COUNT(G$12:G15)," ")</f>
        <v xml:space="preserve"> </v>
      </c>
      <c r="I15" s="45"/>
      <c r="J15" s="46"/>
    </row>
    <row r="16" spans="1:10" x14ac:dyDescent="0.25">
      <c r="A16" s="45"/>
      <c r="B16" s="52">
        <v>6</v>
      </c>
      <c r="C16" s="53">
        <f>'Fig6'!E$12</f>
        <v>0</v>
      </c>
      <c r="D16" s="53">
        <f>'Fig6'!F$12</f>
        <v>0</v>
      </c>
      <c r="E16" s="53">
        <f>'Fig6'!G$12</f>
        <v>0</v>
      </c>
      <c r="F16" s="53">
        <f>'Fig6'!H$12</f>
        <v>0</v>
      </c>
      <c r="G16" s="54">
        <f>'Fig6'!I$12</f>
        <v>0</v>
      </c>
      <c r="H16" s="55" t="str">
        <f>IF(G16&lt;&gt;0,SUM(G$12:G16)/COUNT(G$12:G16)," ")</f>
        <v xml:space="preserve"> </v>
      </c>
      <c r="I16" s="45"/>
      <c r="J16" s="46"/>
    </row>
    <row r="17" spans="1:10" x14ac:dyDescent="0.25">
      <c r="A17" s="45"/>
      <c r="B17" s="52">
        <v>7</v>
      </c>
      <c r="C17" s="53">
        <f>'Fig7'!E$12</f>
        <v>0</v>
      </c>
      <c r="D17" s="53">
        <f>'Fig7'!F$12</f>
        <v>0</v>
      </c>
      <c r="E17" s="53">
        <f>'Fig7'!G$12</f>
        <v>0</v>
      </c>
      <c r="F17" s="53">
        <f>'Fig7'!H$12</f>
        <v>0</v>
      </c>
      <c r="G17" s="54">
        <f>'Fig7'!I$12</f>
        <v>0</v>
      </c>
      <c r="H17" s="55" t="str">
        <f>IF(G17&lt;&gt;0,SUM(G$12:G17)/COUNT(G$12:G17)," ")</f>
        <v xml:space="preserve"> </v>
      </c>
      <c r="I17" s="45"/>
      <c r="J17" s="46"/>
    </row>
    <row r="18" spans="1:10" x14ac:dyDescent="0.25">
      <c r="A18" s="45"/>
      <c r="B18" s="52">
        <v>8</v>
      </c>
      <c r="C18" s="53">
        <f>'Fig8'!E$12</f>
        <v>0</v>
      </c>
      <c r="D18" s="53">
        <f>'Fig8'!F$12</f>
        <v>0</v>
      </c>
      <c r="E18" s="53">
        <f>'Fig8'!G$12</f>
        <v>0</v>
      </c>
      <c r="F18" s="53">
        <f>'Fig8'!H$12</f>
        <v>0</v>
      </c>
      <c r="G18" s="54">
        <f>'Fig8'!I$12</f>
        <v>0</v>
      </c>
      <c r="H18" s="55" t="str">
        <f>IF(G18&lt;&gt;0,SUM(G$12:G18)/COUNT(G$12:G18)," ")</f>
        <v xml:space="preserve"> </v>
      </c>
      <c r="I18" s="45"/>
      <c r="J18" s="46"/>
    </row>
    <row r="19" spans="1:10" x14ac:dyDescent="0.25">
      <c r="A19" s="45"/>
      <c r="B19" s="52">
        <v>9</v>
      </c>
      <c r="C19" s="53">
        <f>'Fig9'!E$12</f>
        <v>0</v>
      </c>
      <c r="D19" s="53">
        <f>'Fig9'!F$12</f>
        <v>0</v>
      </c>
      <c r="E19" s="53">
        <f>'Fig9'!G$12</f>
        <v>0</v>
      </c>
      <c r="F19" s="53">
        <f>'Fig9'!H$12</f>
        <v>0</v>
      </c>
      <c r="G19" s="54">
        <f>'Fig9'!I$12</f>
        <v>0</v>
      </c>
      <c r="H19" s="55" t="str">
        <f>IF(G19&lt;&gt;0,SUM(G$12:G19)/COUNT(G$12:G19)," ")</f>
        <v xml:space="preserve"> </v>
      </c>
      <c r="I19" s="45"/>
      <c r="J19" s="46"/>
    </row>
    <row r="20" spans="1:10" x14ac:dyDescent="0.25">
      <c r="A20" s="45"/>
      <c r="B20" s="52">
        <v>10</v>
      </c>
      <c r="C20" s="53">
        <f>'Fig10'!E$12</f>
        <v>0</v>
      </c>
      <c r="D20" s="53">
        <f>'Fig10'!F$12</f>
        <v>0</v>
      </c>
      <c r="E20" s="53">
        <f>'Fig10'!G$12</f>
        <v>0</v>
      </c>
      <c r="F20" s="53">
        <f>'Fig10'!H$12</f>
        <v>0</v>
      </c>
      <c r="G20" s="54">
        <f>'Fig10'!I$12</f>
        <v>0</v>
      </c>
      <c r="H20" s="55" t="str">
        <f>IF(G20&lt;&gt;0,SUM(G$12:G20)/COUNT(G$12:G20)," ")</f>
        <v xml:space="preserve"> </v>
      </c>
      <c r="I20" s="45"/>
      <c r="J20" s="46"/>
    </row>
    <row r="21" spans="1:10" x14ac:dyDescent="0.25">
      <c r="A21" s="45"/>
      <c r="B21" s="52">
        <v>11</v>
      </c>
      <c r="C21" s="53">
        <f>'Fig11'!E$12</f>
        <v>0</v>
      </c>
      <c r="D21" s="53">
        <f>'Fig11'!F$12</f>
        <v>0</v>
      </c>
      <c r="E21" s="53">
        <f>'Fig11'!G$12</f>
        <v>0</v>
      </c>
      <c r="F21" s="53">
        <f>'Fig11'!H$12</f>
        <v>0</v>
      </c>
      <c r="G21" s="54">
        <f>'Fig11'!I$12</f>
        <v>0</v>
      </c>
      <c r="H21" s="55" t="str">
        <f>IF(G21&lt;&gt;0,SUM(G$12:G21)/COUNT(G$12:G21)," ")</f>
        <v xml:space="preserve"> </v>
      </c>
      <c r="I21" s="45"/>
      <c r="J21" s="46"/>
    </row>
    <row r="22" spans="1:10" x14ac:dyDescent="0.25">
      <c r="A22" s="45"/>
      <c r="B22" s="52">
        <v>12</v>
      </c>
      <c r="C22" s="53">
        <f>'Fig12'!E$12</f>
        <v>0</v>
      </c>
      <c r="D22" s="53">
        <f>'Fig12'!F$12</f>
        <v>0</v>
      </c>
      <c r="E22" s="53">
        <f>'Fig12'!G$12</f>
        <v>0</v>
      </c>
      <c r="F22" s="53">
        <f>'Fig12'!H$12</f>
        <v>0</v>
      </c>
      <c r="G22" s="54">
        <f>'Fig12'!I$12</f>
        <v>0</v>
      </c>
      <c r="H22" s="55" t="str">
        <f>IF(G22&lt;&gt;0,SUM(G$12:G22)/COUNT(G$12:G22)," ")</f>
        <v xml:space="preserve"> </v>
      </c>
      <c r="I22" s="45"/>
      <c r="J22" s="46"/>
    </row>
    <row r="23" spans="1:10" x14ac:dyDescent="0.25">
      <c r="A23" s="45"/>
      <c r="B23" s="52">
        <v>13</v>
      </c>
      <c r="C23" s="53">
        <f>'Fig13'!E$12</f>
        <v>0</v>
      </c>
      <c r="D23" s="53">
        <f>'Fig13'!F$12</f>
        <v>0</v>
      </c>
      <c r="E23" s="53">
        <f>'Fig13'!G$12</f>
        <v>0</v>
      </c>
      <c r="F23" s="53">
        <f>'Fig13'!H$12</f>
        <v>0</v>
      </c>
      <c r="G23" s="54">
        <f>'Fig13'!I$12</f>
        <v>0</v>
      </c>
      <c r="H23" s="55" t="str">
        <f>IF(G23&lt;&gt;0,SUM(G$12:G23)/COUNT(G$12:G23)," ")</f>
        <v xml:space="preserve"> </v>
      </c>
      <c r="I23" s="45"/>
      <c r="J23" s="46"/>
    </row>
    <row r="24" spans="1:10" x14ac:dyDescent="0.25">
      <c r="A24" s="45"/>
      <c r="B24" s="52">
        <v>14</v>
      </c>
      <c r="C24" s="53">
        <f>'Fig14'!E$12</f>
        <v>0</v>
      </c>
      <c r="D24" s="53">
        <f>'Fig14'!F$12</f>
        <v>0</v>
      </c>
      <c r="E24" s="53">
        <f>'Fig14'!G$12</f>
        <v>0</v>
      </c>
      <c r="F24" s="53">
        <f>'Fig14'!H$12</f>
        <v>0</v>
      </c>
      <c r="G24" s="54">
        <f>'Fig14'!I$12</f>
        <v>0</v>
      </c>
      <c r="H24" s="55" t="str">
        <f>IF(G24&lt;&gt;0,SUM(G$12:G24)/COUNT(G$12:G24)," ")</f>
        <v xml:space="preserve"> </v>
      </c>
      <c r="I24" s="45"/>
      <c r="J24" s="46"/>
    </row>
    <row r="25" spans="1:10" x14ac:dyDescent="0.25">
      <c r="A25" s="45"/>
      <c r="B25" s="52">
        <v>15</v>
      </c>
      <c r="C25" s="53">
        <f>'Fig15'!E$12</f>
        <v>0</v>
      </c>
      <c r="D25" s="53">
        <f>'Fig15'!F$12</f>
        <v>0</v>
      </c>
      <c r="E25" s="53">
        <f>'Fig15'!G$12</f>
        <v>0</v>
      </c>
      <c r="F25" s="53">
        <f>'Fig15'!H$12</f>
        <v>0</v>
      </c>
      <c r="G25" s="54">
        <f>'Fig15'!I$12</f>
        <v>0</v>
      </c>
      <c r="H25" s="55" t="str">
        <f>IF(G25&lt;&gt;0,SUM(G$12:G25)/COUNT(G$12:G25)," ")</f>
        <v xml:space="preserve"> </v>
      </c>
      <c r="I25" s="45"/>
      <c r="J25" s="46"/>
    </row>
    <row r="26" spans="1:10" x14ac:dyDescent="0.25">
      <c r="A26" s="45"/>
      <c r="B26" s="52">
        <v>16</v>
      </c>
      <c r="C26" s="53">
        <f>'Fig16'!E$12</f>
        <v>0</v>
      </c>
      <c r="D26" s="53">
        <f>'Fig16'!F$12</f>
        <v>0</v>
      </c>
      <c r="E26" s="53">
        <f>'Fig16'!G$12</f>
        <v>0</v>
      </c>
      <c r="F26" s="53">
        <f>'Fig16'!H$12</f>
        <v>0</v>
      </c>
      <c r="G26" s="54">
        <f>'Fig16'!I$12</f>
        <v>0</v>
      </c>
      <c r="H26" s="55" t="str">
        <f>IF(G26&lt;&gt;0,SUM(G$12:G26)/COUNT(G$12:G26)," ")</f>
        <v xml:space="preserve"> </v>
      </c>
      <c r="I26" s="45"/>
      <c r="J26" s="46"/>
    </row>
    <row r="27" spans="1:10" x14ac:dyDescent="0.25">
      <c r="A27" s="45"/>
      <c r="B27" s="52">
        <v>17</v>
      </c>
      <c r="C27" s="53">
        <f>'Fig17'!E$12</f>
        <v>0</v>
      </c>
      <c r="D27" s="53">
        <f>'Fig17'!F$12</f>
        <v>0</v>
      </c>
      <c r="E27" s="53">
        <f>'Fig17'!G$12</f>
        <v>0</v>
      </c>
      <c r="F27" s="53">
        <f>'Fig17'!H$12</f>
        <v>0</v>
      </c>
      <c r="G27" s="54">
        <f>'Fig17'!I$12</f>
        <v>0</v>
      </c>
      <c r="H27" s="55" t="str">
        <f>IF(G27&lt;&gt;0,SUM(G$12:G27)/COUNT(G$12:G27)," ")</f>
        <v xml:space="preserve"> </v>
      </c>
      <c r="I27" s="45"/>
      <c r="J27" s="46"/>
    </row>
    <row r="28" spans="1:10" x14ac:dyDescent="0.25">
      <c r="A28" s="45"/>
      <c r="B28" s="52">
        <v>18</v>
      </c>
      <c r="C28" s="53">
        <f>'Fig18'!E$12</f>
        <v>0</v>
      </c>
      <c r="D28" s="53">
        <f>'Fig18'!F$12</f>
        <v>0</v>
      </c>
      <c r="E28" s="53">
        <f>'Fig18'!G$12</f>
        <v>0</v>
      </c>
      <c r="F28" s="53">
        <f>'Fig18'!H$12</f>
        <v>0</v>
      </c>
      <c r="G28" s="54">
        <f>'Fig18'!I$12</f>
        <v>0</v>
      </c>
      <c r="H28" s="55" t="str">
        <f>IF(G28&lt;&gt;0,SUM(G$12:G28)/COUNT(G$12:G28)," ")</f>
        <v xml:space="preserve"> </v>
      </c>
      <c r="I28" s="45"/>
      <c r="J28" s="46"/>
    </row>
    <row r="29" spans="1:10" x14ac:dyDescent="0.25">
      <c r="A29" s="45"/>
      <c r="B29" s="52">
        <v>19</v>
      </c>
      <c r="C29" s="53">
        <f>'Fig19'!E$12</f>
        <v>0</v>
      </c>
      <c r="D29" s="53">
        <f>'Fig19'!F$12</f>
        <v>0</v>
      </c>
      <c r="E29" s="53">
        <f>'Fig19'!G$12</f>
        <v>0</v>
      </c>
      <c r="F29" s="53">
        <f>'Fig19'!H$12</f>
        <v>0</v>
      </c>
      <c r="G29" s="54">
        <f>'Fig19'!I$12</f>
        <v>0</v>
      </c>
      <c r="H29" s="55" t="str">
        <f>IF(G29&lt;&gt;0,SUM(G$12:G29)/COUNT(G$12:G29)," ")</f>
        <v xml:space="preserve"> </v>
      </c>
      <c r="I29" s="45"/>
      <c r="J29" s="46"/>
    </row>
    <row r="30" spans="1:10" x14ac:dyDescent="0.25">
      <c r="A30" s="45"/>
      <c r="B30" s="52">
        <v>20</v>
      </c>
      <c r="C30" s="53">
        <f>'Fig20'!E$12</f>
        <v>0</v>
      </c>
      <c r="D30" s="53">
        <f>'Fig20'!F$12</f>
        <v>0</v>
      </c>
      <c r="E30" s="53">
        <f>'Fig20'!G$12</f>
        <v>0</v>
      </c>
      <c r="F30" s="53">
        <f>'Fig20'!H$12</f>
        <v>0</v>
      </c>
      <c r="G30" s="54">
        <f>'Fig20'!I$12</f>
        <v>0</v>
      </c>
      <c r="H30" s="55" t="str">
        <f>IF(G30&lt;&gt;0,SUM(G$12:G30)/COUNT(G$12:G30)," ")</f>
        <v xml:space="preserve"> </v>
      </c>
      <c r="I30" s="45"/>
      <c r="J30" s="46"/>
    </row>
    <row r="31" spans="1:10" x14ac:dyDescent="0.25">
      <c r="A31" s="45"/>
      <c r="B31" s="52">
        <v>21</v>
      </c>
      <c r="C31" s="53">
        <f>'Fig21'!E$12</f>
        <v>0</v>
      </c>
      <c r="D31" s="53">
        <f>'Fig21'!F$12</f>
        <v>0</v>
      </c>
      <c r="E31" s="53">
        <f>'Fig21'!G$12</f>
        <v>0</v>
      </c>
      <c r="F31" s="53">
        <f>'Fig21'!H$12</f>
        <v>0</v>
      </c>
      <c r="G31" s="54">
        <f>'Fig21'!I$12</f>
        <v>0</v>
      </c>
      <c r="H31" s="55" t="str">
        <f>IF(G31&lt;&gt;0,SUM(G$12:G31)/COUNT(G$12:G31)," ")</f>
        <v xml:space="preserve"> </v>
      </c>
      <c r="I31" s="45"/>
      <c r="J31" s="46"/>
    </row>
    <row r="32" spans="1:10" x14ac:dyDescent="0.25">
      <c r="A32" s="45"/>
      <c r="B32" s="52">
        <v>22</v>
      </c>
      <c r="C32" s="53">
        <f>'Fig22'!E$12</f>
        <v>0</v>
      </c>
      <c r="D32" s="53">
        <f>'Fig22'!F$12</f>
        <v>0</v>
      </c>
      <c r="E32" s="53">
        <f>'Fig22'!G$12</f>
        <v>0</v>
      </c>
      <c r="F32" s="53">
        <f>'Fig22'!H$12</f>
        <v>0</v>
      </c>
      <c r="G32" s="54">
        <f>'Fig22'!I$12</f>
        <v>0</v>
      </c>
      <c r="H32" s="55" t="str">
        <f>IF(G32&lt;&gt;0,SUM(G$12:G32)/COUNT(G$12:G32)," ")</f>
        <v xml:space="preserve"> </v>
      </c>
      <c r="I32" s="45"/>
      <c r="J32" s="46"/>
    </row>
    <row r="33" spans="1:10" x14ac:dyDescent="0.25">
      <c r="A33" s="45"/>
      <c r="B33" s="52">
        <v>23</v>
      </c>
      <c r="C33" s="53">
        <f>'Fig23'!E$12</f>
        <v>0</v>
      </c>
      <c r="D33" s="53">
        <f>'Fig23'!F$12</f>
        <v>0</v>
      </c>
      <c r="E33" s="53">
        <f>'Fig23'!G$12</f>
        <v>0</v>
      </c>
      <c r="F33" s="53">
        <f>'Fig23'!H$12</f>
        <v>0</v>
      </c>
      <c r="G33" s="54">
        <f>'Fig23'!I$12</f>
        <v>0</v>
      </c>
      <c r="H33" s="55" t="str">
        <f>IF(G33&lt;&gt;0,SUM(G$12:G33)/COUNT(G$12:G33)," ")</f>
        <v xml:space="preserve"> </v>
      </c>
      <c r="I33" s="45"/>
      <c r="J33" s="46"/>
    </row>
    <row r="34" spans="1:10" ht="15.75" thickBot="1" x14ac:dyDescent="0.3">
      <c r="A34" s="45"/>
      <c r="B34" s="52">
        <v>24</v>
      </c>
      <c r="C34" s="53">
        <f>'Fig24'!E$12</f>
        <v>0</v>
      </c>
      <c r="D34" s="53">
        <f>'Fig24'!F$12</f>
        <v>0</v>
      </c>
      <c r="E34" s="53">
        <f>'Fig24'!G$12</f>
        <v>0</v>
      </c>
      <c r="F34" s="53">
        <f>'Fig24'!H$12</f>
        <v>0</v>
      </c>
      <c r="G34" s="54">
        <f>'Fig24'!I$12</f>
        <v>0</v>
      </c>
      <c r="H34" s="56"/>
      <c r="I34" s="45"/>
      <c r="J34" s="46"/>
    </row>
    <row r="35" spans="1:10" x14ac:dyDescent="0.25">
      <c r="A35" s="45"/>
      <c r="B35" s="57"/>
      <c r="C35" s="57"/>
      <c r="D35" s="58"/>
      <c r="E35" s="53" t="s">
        <v>59</v>
      </c>
      <c r="F35" s="104">
        <f>SUM(F11:F34)</f>
        <v>0</v>
      </c>
      <c r="G35" s="54">
        <f>SUM(G11:G34)</f>
        <v>0</v>
      </c>
      <c r="H35" s="45"/>
      <c r="I35" s="45"/>
      <c r="J35" s="46"/>
    </row>
    <row r="36" spans="1:10" x14ac:dyDescent="0.25">
      <c r="A36" s="45"/>
      <c r="B36" s="45"/>
      <c r="C36" s="45"/>
      <c r="D36" s="45"/>
      <c r="E36" s="58"/>
      <c r="F36" s="59" t="s">
        <v>40</v>
      </c>
      <c r="G36" s="54">
        <f>AVERAGE(G11:G35)</f>
        <v>0</v>
      </c>
      <c r="H36" s="45"/>
      <c r="I36" s="45"/>
      <c r="J36" s="46"/>
    </row>
    <row r="37" spans="1:10" x14ac:dyDescent="0.25">
      <c r="A37" s="45"/>
      <c r="B37" s="45"/>
      <c r="C37" s="45"/>
      <c r="D37" s="45"/>
      <c r="E37" s="45"/>
      <c r="F37" s="57"/>
      <c r="G37" s="45"/>
      <c r="H37" s="45"/>
      <c r="I37" s="45"/>
      <c r="J37" s="46"/>
    </row>
    <row r="38" spans="1:10" x14ac:dyDescent="0.25">
      <c r="A38" s="44"/>
      <c r="B38" s="45"/>
      <c r="C38" s="45"/>
      <c r="D38" s="45"/>
      <c r="E38" s="45"/>
      <c r="F38" s="45"/>
      <c r="G38" s="45"/>
      <c r="H38" s="45"/>
      <c r="I38" s="45"/>
      <c r="J38" s="46"/>
    </row>
    <row r="39" spans="1:10" x14ac:dyDescent="0.25">
      <c r="A39" s="44"/>
      <c r="B39" s="45"/>
      <c r="C39" s="45"/>
      <c r="D39" s="45"/>
      <c r="E39" s="45"/>
      <c r="F39" s="45"/>
      <c r="G39" s="45"/>
      <c r="H39" s="45"/>
      <c r="I39" s="45"/>
      <c r="J39" s="46"/>
    </row>
    <row r="40" spans="1:10" x14ac:dyDescent="0.25">
      <c r="A40" s="44"/>
      <c r="B40" s="45"/>
      <c r="C40" s="45"/>
      <c r="D40" s="45"/>
      <c r="E40" s="45"/>
      <c r="F40" s="45"/>
      <c r="G40" s="45"/>
      <c r="H40" s="45"/>
      <c r="I40" s="45"/>
      <c r="J40" s="46"/>
    </row>
    <row r="41" spans="1:10" x14ac:dyDescent="0.25">
      <c r="A41" s="44"/>
      <c r="B41" s="45"/>
      <c r="C41" s="45"/>
      <c r="D41" s="45"/>
      <c r="E41" s="45"/>
      <c r="F41" s="45"/>
      <c r="G41" s="45"/>
      <c r="H41" s="45"/>
      <c r="I41" s="45"/>
      <c r="J41" s="46"/>
    </row>
    <row r="42" spans="1:10" x14ac:dyDescent="0.25">
      <c r="A42" s="44"/>
      <c r="B42" s="45"/>
      <c r="C42" s="45"/>
      <c r="D42" s="45"/>
      <c r="E42" s="45"/>
      <c r="F42" s="45"/>
      <c r="G42" s="45"/>
      <c r="H42" s="45"/>
      <c r="I42" s="45"/>
      <c r="J42" s="46"/>
    </row>
    <row r="43" spans="1:10" x14ac:dyDescent="0.25">
      <c r="A43" s="44"/>
      <c r="B43" s="45"/>
      <c r="C43" s="45"/>
      <c r="D43" s="45"/>
      <c r="E43" s="45"/>
      <c r="F43" s="45"/>
      <c r="G43" s="45"/>
      <c r="H43" s="45"/>
      <c r="I43" s="45"/>
      <c r="J43" s="46"/>
    </row>
    <row r="44" spans="1:10" x14ac:dyDescent="0.25">
      <c r="A44" s="44"/>
      <c r="B44" s="45"/>
      <c r="C44" s="45"/>
      <c r="D44" s="45"/>
      <c r="E44" s="45"/>
      <c r="F44" s="45"/>
      <c r="G44" s="45"/>
      <c r="H44" s="45"/>
      <c r="I44" s="45"/>
      <c r="J44" s="46"/>
    </row>
    <row r="45" spans="1:10" x14ac:dyDescent="0.25">
      <c r="A45" s="44"/>
      <c r="B45" s="45"/>
      <c r="C45" s="45"/>
      <c r="D45" s="45"/>
      <c r="E45" s="45"/>
      <c r="F45" s="45"/>
      <c r="G45" s="45"/>
      <c r="H45" s="45"/>
      <c r="I45" s="45"/>
      <c r="J45" s="46"/>
    </row>
    <row r="46" spans="1:10" ht="15.75" thickBot="1" x14ac:dyDescent="0.3">
      <c r="A46" s="44"/>
      <c r="B46" s="60" t="s">
        <v>8</v>
      </c>
      <c r="C46" s="45"/>
      <c r="D46" s="45"/>
      <c r="E46" s="45"/>
      <c r="F46" s="45" t="s">
        <v>12</v>
      </c>
      <c r="G46" s="45"/>
      <c r="H46" s="45"/>
      <c r="I46" s="45"/>
      <c r="J46" s="46"/>
    </row>
    <row r="47" spans="1:10" ht="15.75" thickBot="1" x14ac:dyDescent="0.3">
      <c r="A47" s="44"/>
      <c r="B47" s="171" t="str">
        <f>IF(ISBLANK(Résultats!C4),"",Résultats!C4)</f>
        <v/>
      </c>
      <c r="C47" s="172"/>
      <c r="D47" s="173"/>
      <c r="E47" s="45"/>
      <c r="F47" s="162"/>
      <c r="G47" s="163"/>
      <c r="H47" s="164"/>
      <c r="I47" s="45"/>
      <c r="J47" s="46"/>
    </row>
    <row r="48" spans="1:10" x14ac:dyDescent="0.25">
      <c r="A48" s="44"/>
      <c r="B48" s="45"/>
      <c r="C48" s="45"/>
      <c r="D48" s="45"/>
      <c r="E48" s="45"/>
      <c r="F48" s="165"/>
      <c r="G48" s="166"/>
      <c r="H48" s="167"/>
      <c r="I48" s="45"/>
      <c r="J48" s="46"/>
    </row>
    <row r="49" spans="1:10" x14ac:dyDescent="0.25">
      <c r="A49" s="44"/>
      <c r="B49" s="45"/>
      <c r="C49" s="45"/>
      <c r="D49" s="45"/>
      <c r="E49" s="45"/>
      <c r="F49" s="165"/>
      <c r="G49" s="166"/>
      <c r="H49" s="167"/>
      <c r="I49" s="45"/>
      <c r="J49" s="46"/>
    </row>
    <row r="50" spans="1:10" x14ac:dyDescent="0.25">
      <c r="A50" s="44"/>
      <c r="B50" s="45"/>
      <c r="C50" s="45"/>
      <c r="D50" s="45"/>
      <c r="E50" s="45"/>
      <c r="F50" s="165"/>
      <c r="G50" s="166"/>
      <c r="H50" s="167"/>
      <c r="I50" s="45"/>
      <c r="J50" s="46"/>
    </row>
    <row r="51" spans="1:10" ht="15.75" thickBot="1" x14ac:dyDescent="0.3">
      <c r="A51" s="44"/>
      <c r="B51" s="45"/>
      <c r="C51" s="45"/>
      <c r="D51" s="45"/>
      <c r="E51" s="45"/>
      <c r="F51" s="168"/>
      <c r="G51" s="169"/>
      <c r="H51" s="170"/>
      <c r="I51" s="45"/>
      <c r="J51" s="46"/>
    </row>
    <row r="52" spans="1:10" ht="15.75" thickBot="1" x14ac:dyDescent="0.3">
      <c r="A52" s="109" t="s">
        <v>61</v>
      </c>
      <c r="B52" s="60"/>
      <c r="C52" s="60"/>
      <c r="D52" s="60"/>
      <c r="E52" s="60"/>
      <c r="F52" s="60"/>
      <c r="G52" s="60"/>
      <c r="H52" s="60"/>
      <c r="I52" s="60"/>
      <c r="J52" s="61"/>
    </row>
  </sheetData>
  <sheetProtection algorithmName="SHA-512" hashValue="NFrwOLV3dMijIkIPbjZ16jVRA96QL36RAw8fltNAYb5sseE5/gNPpvYHFvhslSfFWjjK0BO3lIUyk2JPQEsTcg==" saltValue="zKTB6pFOM+H7MtpX8O8wMQ=="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39">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0</v>
      </c>
      <c r="B1" s="193"/>
      <c r="C1" s="193"/>
      <c r="D1" s="193"/>
      <c r="E1" s="193"/>
      <c r="F1" s="193"/>
      <c r="G1" s="193"/>
      <c r="H1" s="193"/>
      <c r="I1" s="193"/>
      <c r="J1" s="194"/>
    </row>
    <row r="2" spans="1:10" ht="15.75" thickBot="1" x14ac:dyDescent="0.3">
      <c r="A2" s="62" t="s">
        <v>5</v>
      </c>
      <c r="B2" s="177" t="str">
        <f>IF(ISBLANK(Résultats!A19),"",Résultats!A19)</f>
        <v/>
      </c>
      <c r="C2" s="179"/>
      <c r="D2" s="179"/>
      <c r="E2" s="179"/>
      <c r="F2" s="178"/>
      <c r="G2" s="63" t="s">
        <v>6</v>
      </c>
      <c r="H2" s="63"/>
      <c r="I2" s="177" t="str">
        <f>IF(ISBLANK(Résultats!D19),"",Résultats!D19)</f>
        <v/>
      </c>
      <c r="J2" s="178"/>
    </row>
    <row r="3" spans="1:10" ht="15.75" thickBot="1" x14ac:dyDescent="0.3">
      <c r="A3" s="62" t="s">
        <v>7</v>
      </c>
      <c r="B3" s="63"/>
      <c r="C3" s="177" t="str">
        <f>IF(ISBLANK(Résultats!G19),"",Résultats!G19)</f>
        <v/>
      </c>
      <c r="D3" s="179"/>
      <c r="E3" s="179"/>
      <c r="F3" s="178"/>
      <c r="G3" s="195" t="s">
        <v>58</v>
      </c>
      <c r="H3" s="196"/>
      <c r="I3" s="177" t="str">
        <f>IF(ISBLANK(Résultats!F19),"","moins de 21ans")</f>
        <v/>
      </c>
      <c r="J3" s="178"/>
    </row>
    <row r="4" spans="1:10" ht="15.75" thickBot="1" x14ac:dyDescent="0.3">
      <c r="A4" s="62" t="s">
        <v>9</v>
      </c>
      <c r="B4" s="63"/>
      <c r="C4" s="177" t="str">
        <f>IF(ISBLANK(Résultats!C2),"",Résultats!C2)</f>
        <v xml:space="preserve"> </v>
      </c>
      <c r="D4" s="179"/>
      <c r="E4" s="179"/>
      <c r="F4" s="178"/>
      <c r="G4" s="63" t="s">
        <v>39</v>
      </c>
      <c r="H4" s="63"/>
      <c r="I4" s="177" t="str">
        <f>IF(ISBLANK(Résultats!J2),"",Résultats!J2)</f>
        <v/>
      </c>
      <c r="J4" s="178"/>
    </row>
    <row r="5" spans="1:10" x14ac:dyDescent="0.25">
      <c r="A5" s="62" t="s">
        <v>1</v>
      </c>
      <c r="B5" s="63"/>
      <c r="C5" s="63"/>
      <c r="D5" s="63"/>
      <c r="E5" s="63"/>
      <c r="F5" s="63"/>
      <c r="G5" s="63"/>
      <c r="H5" s="63"/>
      <c r="I5" s="81"/>
      <c r="J5" s="64"/>
    </row>
    <row r="6" spans="1:10" x14ac:dyDescent="0.25">
      <c r="A6" s="62" t="s">
        <v>2</v>
      </c>
      <c r="B6" s="63"/>
      <c r="C6" s="63"/>
      <c r="D6" s="63"/>
      <c r="E6" s="63"/>
      <c r="F6" s="63"/>
      <c r="G6" s="63"/>
      <c r="H6" s="63"/>
      <c r="I6" s="63"/>
      <c r="J6" s="64"/>
    </row>
    <row r="7" spans="1:10" x14ac:dyDescent="0.25">
      <c r="A7" s="62" t="s">
        <v>3</v>
      </c>
      <c r="B7" s="63"/>
      <c r="C7" s="63"/>
      <c r="D7" s="63"/>
      <c r="E7" s="63"/>
      <c r="F7" s="63"/>
      <c r="G7" s="63"/>
      <c r="H7" s="63"/>
      <c r="I7" s="63"/>
      <c r="J7" s="64"/>
    </row>
    <row r="8" spans="1:10" x14ac:dyDescent="0.25">
      <c r="A8" s="62" t="s">
        <v>4</v>
      </c>
      <c r="B8" s="63"/>
      <c r="C8" s="63"/>
      <c r="D8" s="63"/>
      <c r="E8" s="63"/>
      <c r="F8" s="63"/>
      <c r="G8" s="63"/>
      <c r="H8" s="63"/>
      <c r="I8" s="63"/>
      <c r="J8" s="64"/>
    </row>
    <row r="9" spans="1:10" ht="15.75" thickBot="1" x14ac:dyDescent="0.3">
      <c r="A9" s="62"/>
      <c r="B9" s="63"/>
      <c r="C9" s="63"/>
      <c r="D9" s="63"/>
      <c r="E9" s="63"/>
      <c r="F9" s="63"/>
      <c r="G9" s="63"/>
      <c r="H9" s="63"/>
      <c r="I9" s="63"/>
      <c r="J9" s="64"/>
    </row>
    <row r="10" spans="1:10" ht="75" x14ac:dyDescent="0.25">
      <c r="A10" s="63"/>
      <c r="B10" s="65" t="s">
        <v>10</v>
      </c>
      <c r="C10" s="66" t="s">
        <v>42</v>
      </c>
      <c r="D10" s="66" t="s">
        <v>44</v>
      </c>
      <c r="E10" s="66" t="s">
        <v>46</v>
      </c>
      <c r="F10" s="67" t="s">
        <v>11</v>
      </c>
      <c r="G10" s="68" t="s">
        <v>15</v>
      </c>
      <c r="H10" s="69" t="s">
        <v>41</v>
      </c>
      <c r="I10" s="63"/>
      <c r="J10" s="64"/>
    </row>
    <row r="11" spans="1:10" x14ac:dyDescent="0.25">
      <c r="A11" s="63"/>
      <c r="B11" s="70">
        <v>1</v>
      </c>
      <c r="C11" s="71">
        <f>'Fig1'!E$13</f>
        <v>0</v>
      </c>
      <c r="D11" s="71">
        <f>'Fig1'!F$13</f>
        <v>0</v>
      </c>
      <c r="E11" s="71">
        <f>'Fig1'!G$13</f>
        <v>0</v>
      </c>
      <c r="F11" s="71">
        <f>'Fig1'!H$13</f>
        <v>0</v>
      </c>
      <c r="G11" s="72">
        <f>'Fig1'!I$13</f>
        <v>0</v>
      </c>
      <c r="H11" s="73" t="str">
        <f>IF( G12=0," ",G11)</f>
        <v xml:space="preserve"> </v>
      </c>
      <c r="I11" s="63"/>
      <c r="J11" s="64"/>
    </row>
    <row r="12" spans="1:10" x14ac:dyDescent="0.25">
      <c r="A12" s="63"/>
      <c r="B12" s="70">
        <v>2</v>
      </c>
      <c r="C12" s="71">
        <f>'Fig2'!E$13</f>
        <v>0</v>
      </c>
      <c r="D12" s="71">
        <f>'Fig2'!F$13</f>
        <v>0</v>
      </c>
      <c r="E12" s="71">
        <f>'Fig2'!G$13</f>
        <v>0</v>
      </c>
      <c r="F12" s="71">
        <f>'Fig2'!H$13</f>
        <v>0</v>
      </c>
      <c r="G12" s="72">
        <f>'Fig2'!I$13</f>
        <v>0</v>
      </c>
      <c r="H12" s="73" t="str">
        <f>IF(G12&lt;&gt;0,SUM(G$12:G12)/COUNT(G$12:G12)," ")</f>
        <v xml:space="preserve"> </v>
      </c>
      <c r="I12" s="63"/>
      <c r="J12" s="64"/>
    </row>
    <row r="13" spans="1:10" x14ac:dyDescent="0.25">
      <c r="A13" s="63"/>
      <c r="B13" s="70">
        <v>3</v>
      </c>
      <c r="C13" s="71">
        <f>'Fig3'!E$13</f>
        <v>0</v>
      </c>
      <c r="D13" s="71">
        <f>'Fig3'!F$13</f>
        <v>0</v>
      </c>
      <c r="E13" s="71">
        <f>'Fig3'!G$13</f>
        <v>0</v>
      </c>
      <c r="F13" s="71">
        <f>'Fig3'!H$13</f>
        <v>0</v>
      </c>
      <c r="G13" s="72">
        <f>'Fig3'!I$13</f>
        <v>0</v>
      </c>
      <c r="H13" s="73" t="str">
        <f>IF(G13&lt;&gt;0,SUM(G$12:G13)/COUNT(G$12:G13)," ")</f>
        <v xml:space="preserve"> </v>
      </c>
      <c r="I13" s="63"/>
      <c r="J13" s="64"/>
    </row>
    <row r="14" spans="1:10" x14ac:dyDescent="0.25">
      <c r="A14" s="63"/>
      <c r="B14" s="70">
        <v>4</v>
      </c>
      <c r="C14" s="71">
        <f>'Fig4'!E$13</f>
        <v>0</v>
      </c>
      <c r="D14" s="71">
        <f>'Fig4'!F$13</f>
        <v>0</v>
      </c>
      <c r="E14" s="71">
        <f>'Fig4'!G$13</f>
        <v>0</v>
      </c>
      <c r="F14" s="71">
        <f>'Fig4'!H$13</f>
        <v>0</v>
      </c>
      <c r="G14" s="72">
        <f>'Fig4'!I$13</f>
        <v>0</v>
      </c>
      <c r="H14" s="73" t="str">
        <f>IF(G14&lt;&gt;0,SUM(G$12:G14)/COUNT(G$12:G14)," ")</f>
        <v xml:space="preserve"> </v>
      </c>
      <c r="I14" s="63"/>
      <c r="J14" s="64"/>
    </row>
    <row r="15" spans="1:10" x14ac:dyDescent="0.25">
      <c r="A15" s="63"/>
      <c r="B15" s="70">
        <v>5</v>
      </c>
      <c r="C15" s="71">
        <f>'Fig5'!E$13</f>
        <v>0</v>
      </c>
      <c r="D15" s="71">
        <f>'Fig5'!F$13</f>
        <v>0</v>
      </c>
      <c r="E15" s="71">
        <f>'Fig5'!G$13</f>
        <v>0</v>
      </c>
      <c r="F15" s="71">
        <f>'Fig5'!H$13</f>
        <v>0</v>
      </c>
      <c r="G15" s="72">
        <f>'Fig5'!I$13</f>
        <v>0</v>
      </c>
      <c r="H15" s="73" t="str">
        <f>IF(G15&lt;&gt;0,SUM(G$12:G15)/COUNT(G$12:G15)," ")</f>
        <v xml:space="preserve"> </v>
      </c>
      <c r="I15" s="63"/>
      <c r="J15" s="64"/>
    </row>
    <row r="16" spans="1:10" x14ac:dyDescent="0.25">
      <c r="A16" s="63"/>
      <c r="B16" s="70">
        <v>6</v>
      </c>
      <c r="C16" s="71">
        <f>'Fig6'!E$13</f>
        <v>0</v>
      </c>
      <c r="D16" s="71">
        <f>'Fig6'!F$13</f>
        <v>0</v>
      </c>
      <c r="E16" s="71">
        <f>'Fig6'!G$13</f>
        <v>0</v>
      </c>
      <c r="F16" s="71">
        <f>'Fig6'!H$13</f>
        <v>0</v>
      </c>
      <c r="G16" s="72">
        <f>'Fig6'!I$13</f>
        <v>0</v>
      </c>
      <c r="H16" s="73" t="str">
        <f>IF(G16&lt;&gt;0,SUM(G$12:G16)/COUNT(G$12:G16)," ")</f>
        <v xml:space="preserve"> </v>
      </c>
      <c r="I16" s="63"/>
      <c r="J16" s="64"/>
    </row>
    <row r="17" spans="1:10" x14ac:dyDescent="0.25">
      <c r="A17" s="63"/>
      <c r="B17" s="70">
        <v>7</v>
      </c>
      <c r="C17" s="71">
        <f>'Fig7'!E$13</f>
        <v>0</v>
      </c>
      <c r="D17" s="71">
        <f>'Fig7'!F$13</f>
        <v>0</v>
      </c>
      <c r="E17" s="71">
        <f>'Fig7'!G$13</f>
        <v>0</v>
      </c>
      <c r="F17" s="71">
        <f>'Fig7'!H$13</f>
        <v>0</v>
      </c>
      <c r="G17" s="72">
        <f>'Fig7'!I$13</f>
        <v>0</v>
      </c>
      <c r="H17" s="73" t="str">
        <f>IF(G17&lt;&gt;0,SUM(G$12:G17)/COUNT(G$12:G17)," ")</f>
        <v xml:space="preserve"> </v>
      </c>
      <c r="I17" s="63"/>
      <c r="J17" s="64"/>
    </row>
    <row r="18" spans="1:10" x14ac:dyDescent="0.25">
      <c r="A18" s="63"/>
      <c r="B18" s="70">
        <v>8</v>
      </c>
      <c r="C18" s="71">
        <f>'Fig8'!E$13</f>
        <v>0</v>
      </c>
      <c r="D18" s="71">
        <f>'Fig8'!F$13</f>
        <v>0</v>
      </c>
      <c r="E18" s="71">
        <f>'Fig8'!G$13</f>
        <v>0</v>
      </c>
      <c r="F18" s="71">
        <f>'Fig8'!H$13</f>
        <v>0</v>
      </c>
      <c r="G18" s="72">
        <f>'Fig8'!I$13</f>
        <v>0</v>
      </c>
      <c r="H18" s="73" t="str">
        <f>IF(G18&lt;&gt;0,SUM(G$12:G18)/COUNT(G$12:G18)," ")</f>
        <v xml:space="preserve"> </v>
      </c>
      <c r="I18" s="63"/>
      <c r="J18" s="64"/>
    </row>
    <row r="19" spans="1:10" x14ac:dyDescent="0.25">
      <c r="A19" s="63"/>
      <c r="B19" s="70">
        <v>9</v>
      </c>
      <c r="C19" s="71">
        <f>'Fig9'!E$13</f>
        <v>0</v>
      </c>
      <c r="D19" s="71">
        <f>'Fig9'!F$13</f>
        <v>0</v>
      </c>
      <c r="E19" s="71">
        <f>'Fig9'!G$13</f>
        <v>0</v>
      </c>
      <c r="F19" s="71">
        <f>'Fig9'!H$13</f>
        <v>0</v>
      </c>
      <c r="G19" s="72">
        <f>'Fig9'!I$13</f>
        <v>0</v>
      </c>
      <c r="H19" s="73" t="str">
        <f>IF(G19&lt;&gt;0,SUM(G$12:G19)/COUNT(G$12:G19)," ")</f>
        <v xml:space="preserve"> </v>
      </c>
      <c r="I19" s="63"/>
      <c r="J19" s="64"/>
    </row>
    <row r="20" spans="1:10" x14ac:dyDescent="0.25">
      <c r="A20" s="63"/>
      <c r="B20" s="70">
        <v>10</v>
      </c>
      <c r="C20" s="71">
        <f>'Fig10'!E$13</f>
        <v>0</v>
      </c>
      <c r="D20" s="71">
        <f>'Fig10'!F$13</f>
        <v>0</v>
      </c>
      <c r="E20" s="71">
        <f>'Fig10'!G$13</f>
        <v>0</v>
      </c>
      <c r="F20" s="71">
        <f>'Fig10'!H$13</f>
        <v>0</v>
      </c>
      <c r="G20" s="72">
        <f>'Fig10'!I$13</f>
        <v>0</v>
      </c>
      <c r="H20" s="73" t="str">
        <f>IF(G20&lt;&gt;0,SUM(G$12:G20)/COUNT(G$12:G20)," ")</f>
        <v xml:space="preserve"> </v>
      </c>
      <c r="I20" s="63"/>
      <c r="J20" s="64"/>
    </row>
    <row r="21" spans="1:10" x14ac:dyDescent="0.25">
      <c r="A21" s="63"/>
      <c r="B21" s="70">
        <v>11</v>
      </c>
      <c r="C21" s="71">
        <f>'Fig11'!E$13</f>
        <v>0</v>
      </c>
      <c r="D21" s="71">
        <f>'Fig11'!F$13</f>
        <v>0</v>
      </c>
      <c r="E21" s="71">
        <f>'Fig11'!G$13</f>
        <v>0</v>
      </c>
      <c r="F21" s="71">
        <f>'Fig11'!H$13</f>
        <v>0</v>
      </c>
      <c r="G21" s="72">
        <f>'Fig11'!I$13</f>
        <v>0</v>
      </c>
      <c r="H21" s="73" t="str">
        <f>IF(G21&lt;&gt;0,SUM(G$12:G21)/COUNT(G$12:G21)," ")</f>
        <v xml:space="preserve"> </v>
      </c>
      <c r="I21" s="63"/>
      <c r="J21" s="64"/>
    </row>
    <row r="22" spans="1:10" x14ac:dyDescent="0.25">
      <c r="A22" s="63"/>
      <c r="B22" s="70">
        <v>12</v>
      </c>
      <c r="C22" s="71">
        <f>'Fig12'!E$13</f>
        <v>0</v>
      </c>
      <c r="D22" s="71">
        <f>'Fig12'!F$13</f>
        <v>0</v>
      </c>
      <c r="E22" s="71">
        <f>'Fig12'!G$13</f>
        <v>0</v>
      </c>
      <c r="F22" s="71">
        <f>'Fig12'!H$13</f>
        <v>0</v>
      </c>
      <c r="G22" s="72">
        <f>'Fig12'!I$13</f>
        <v>0</v>
      </c>
      <c r="H22" s="73" t="str">
        <f>IF(G22&lt;&gt;0,SUM(G$12:G22)/COUNT(G$12:G22)," ")</f>
        <v xml:space="preserve"> </v>
      </c>
      <c r="I22" s="63"/>
      <c r="J22" s="64"/>
    </row>
    <row r="23" spans="1:10" x14ac:dyDescent="0.25">
      <c r="A23" s="63"/>
      <c r="B23" s="70">
        <v>13</v>
      </c>
      <c r="C23" s="71">
        <f>'Fig13'!E$13</f>
        <v>0</v>
      </c>
      <c r="D23" s="71">
        <f>'Fig13'!F$13</f>
        <v>0</v>
      </c>
      <c r="E23" s="71">
        <f>'Fig13'!G$13</f>
        <v>0</v>
      </c>
      <c r="F23" s="71">
        <f>'Fig13'!H$13</f>
        <v>0</v>
      </c>
      <c r="G23" s="72">
        <f>'Fig13'!I$13</f>
        <v>0</v>
      </c>
      <c r="H23" s="73" t="str">
        <f>IF(G23&lt;&gt;0,SUM(G$12:G23)/COUNT(G$12:G23)," ")</f>
        <v xml:space="preserve"> </v>
      </c>
      <c r="I23" s="63"/>
      <c r="J23" s="64"/>
    </row>
    <row r="24" spans="1:10" x14ac:dyDescent="0.25">
      <c r="A24" s="63"/>
      <c r="B24" s="70">
        <v>14</v>
      </c>
      <c r="C24" s="71">
        <f>'Fig14'!E$13</f>
        <v>0</v>
      </c>
      <c r="D24" s="71">
        <f>'Fig14'!F$13</f>
        <v>0</v>
      </c>
      <c r="E24" s="71">
        <f>'Fig14'!G$13</f>
        <v>0</v>
      </c>
      <c r="F24" s="71">
        <f>'Fig14'!H$13</f>
        <v>0</v>
      </c>
      <c r="G24" s="72">
        <f>'Fig14'!I$13</f>
        <v>0</v>
      </c>
      <c r="H24" s="73" t="str">
        <f>IF(G24&lt;&gt;0,SUM(G$12:G24)/COUNT(G$12:G24)," ")</f>
        <v xml:space="preserve"> </v>
      </c>
      <c r="I24" s="63"/>
      <c r="J24" s="64"/>
    </row>
    <row r="25" spans="1:10" x14ac:dyDescent="0.25">
      <c r="A25" s="63"/>
      <c r="B25" s="70">
        <v>15</v>
      </c>
      <c r="C25" s="71">
        <f>'Fig15'!E$13</f>
        <v>0</v>
      </c>
      <c r="D25" s="71">
        <f>'Fig15'!F$13</f>
        <v>0</v>
      </c>
      <c r="E25" s="71">
        <f>'Fig15'!G$13</f>
        <v>0</v>
      </c>
      <c r="F25" s="71">
        <f>'Fig15'!H$13</f>
        <v>0</v>
      </c>
      <c r="G25" s="72">
        <f>'Fig15'!I$13</f>
        <v>0</v>
      </c>
      <c r="H25" s="73" t="str">
        <f>IF(G25&lt;&gt;0,SUM(G$12:G25)/COUNT(G$12:G25)," ")</f>
        <v xml:space="preserve"> </v>
      </c>
      <c r="I25" s="63"/>
      <c r="J25" s="64"/>
    </row>
    <row r="26" spans="1:10" x14ac:dyDescent="0.25">
      <c r="A26" s="63"/>
      <c r="B26" s="70">
        <v>16</v>
      </c>
      <c r="C26" s="71">
        <f>'Fig16'!E$13</f>
        <v>0</v>
      </c>
      <c r="D26" s="71">
        <f>'Fig16'!F$13</f>
        <v>0</v>
      </c>
      <c r="E26" s="71">
        <f>'Fig16'!G$13</f>
        <v>0</v>
      </c>
      <c r="F26" s="71">
        <f>'Fig16'!H$13</f>
        <v>0</v>
      </c>
      <c r="G26" s="72">
        <f>'Fig16'!I$13</f>
        <v>0</v>
      </c>
      <c r="H26" s="73" t="str">
        <f>IF(G26&lt;&gt;0,SUM(G$12:G26)/COUNT(G$12:G26)," ")</f>
        <v xml:space="preserve"> </v>
      </c>
      <c r="I26" s="63"/>
      <c r="J26" s="64"/>
    </row>
    <row r="27" spans="1:10" x14ac:dyDescent="0.25">
      <c r="A27" s="63"/>
      <c r="B27" s="70">
        <v>17</v>
      </c>
      <c r="C27" s="71">
        <f>'Fig17'!E$13</f>
        <v>0</v>
      </c>
      <c r="D27" s="71">
        <f>'Fig17'!F$13</f>
        <v>0</v>
      </c>
      <c r="E27" s="71">
        <f>'Fig17'!G$13</f>
        <v>0</v>
      </c>
      <c r="F27" s="71">
        <f>'Fig17'!H$13</f>
        <v>0</v>
      </c>
      <c r="G27" s="72">
        <f>'Fig17'!I$13</f>
        <v>0</v>
      </c>
      <c r="H27" s="73" t="str">
        <f>IF(G27&lt;&gt;0,SUM(G$12:G27)/COUNT(G$12:G27)," ")</f>
        <v xml:space="preserve"> </v>
      </c>
      <c r="I27" s="63"/>
      <c r="J27" s="64"/>
    </row>
    <row r="28" spans="1:10" x14ac:dyDescent="0.25">
      <c r="A28" s="63"/>
      <c r="B28" s="70">
        <v>18</v>
      </c>
      <c r="C28" s="71">
        <f>'Fig18'!E$13</f>
        <v>0</v>
      </c>
      <c r="D28" s="71">
        <f>'Fig18'!F$13</f>
        <v>0</v>
      </c>
      <c r="E28" s="71">
        <f>'Fig18'!G$13</f>
        <v>0</v>
      </c>
      <c r="F28" s="71">
        <f>'Fig18'!H$13</f>
        <v>0</v>
      </c>
      <c r="G28" s="72">
        <f>'Fig18'!I$13</f>
        <v>0</v>
      </c>
      <c r="H28" s="73" t="str">
        <f>IF(G28&lt;&gt;0,SUM(G$12:G28)/COUNT(G$12:G28)," ")</f>
        <v xml:space="preserve"> </v>
      </c>
      <c r="I28" s="63"/>
      <c r="J28" s="64"/>
    </row>
    <row r="29" spans="1:10" x14ac:dyDescent="0.25">
      <c r="A29" s="63"/>
      <c r="B29" s="70">
        <v>19</v>
      </c>
      <c r="C29" s="71">
        <f>'Fig19'!E$13</f>
        <v>0</v>
      </c>
      <c r="D29" s="71">
        <f>'Fig19'!F$13</f>
        <v>0</v>
      </c>
      <c r="E29" s="71">
        <f>'Fig19'!G$13</f>
        <v>0</v>
      </c>
      <c r="F29" s="71">
        <f>'Fig19'!H$13</f>
        <v>0</v>
      </c>
      <c r="G29" s="72">
        <f>'Fig19'!I$13</f>
        <v>0</v>
      </c>
      <c r="H29" s="73" t="str">
        <f>IF(G29&lt;&gt;0,SUM(G$12:G29)/COUNT(G$12:G29)," ")</f>
        <v xml:space="preserve"> </v>
      </c>
      <c r="I29" s="63"/>
      <c r="J29" s="64"/>
    </row>
    <row r="30" spans="1:10" x14ac:dyDescent="0.25">
      <c r="A30" s="63"/>
      <c r="B30" s="70">
        <v>20</v>
      </c>
      <c r="C30" s="71">
        <f>'Fig20'!E$13</f>
        <v>0</v>
      </c>
      <c r="D30" s="71">
        <f>'Fig20'!F$13</f>
        <v>0</v>
      </c>
      <c r="E30" s="71">
        <f>'Fig20'!G$13</f>
        <v>0</v>
      </c>
      <c r="F30" s="71">
        <f>'Fig20'!H$13</f>
        <v>0</v>
      </c>
      <c r="G30" s="72">
        <f>'Fig20'!I$13</f>
        <v>0</v>
      </c>
      <c r="H30" s="73" t="str">
        <f>IF(G30&lt;&gt;0,SUM(G$12:G30)/COUNT(G$12:G30)," ")</f>
        <v xml:space="preserve"> </v>
      </c>
      <c r="I30" s="63"/>
      <c r="J30" s="64"/>
    </row>
    <row r="31" spans="1:10" x14ac:dyDescent="0.25">
      <c r="A31" s="63"/>
      <c r="B31" s="70">
        <v>21</v>
      </c>
      <c r="C31" s="71">
        <f>'Fig21'!E$13</f>
        <v>0</v>
      </c>
      <c r="D31" s="71">
        <f>'Fig21'!F$13</f>
        <v>0</v>
      </c>
      <c r="E31" s="71">
        <f>'Fig21'!G$13</f>
        <v>0</v>
      </c>
      <c r="F31" s="71">
        <f>'Fig21'!H$13</f>
        <v>0</v>
      </c>
      <c r="G31" s="72">
        <f>'Fig21'!I$13</f>
        <v>0</v>
      </c>
      <c r="H31" s="73" t="str">
        <f>IF(G31&lt;&gt;0,SUM(G$12:G31)/COUNT(G$12:G31)," ")</f>
        <v xml:space="preserve"> </v>
      </c>
      <c r="I31" s="63"/>
      <c r="J31" s="64"/>
    </row>
    <row r="32" spans="1:10" x14ac:dyDescent="0.25">
      <c r="A32" s="63"/>
      <c r="B32" s="70">
        <v>22</v>
      </c>
      <c r="C32" s="71">
        <f>'Fig22'!E$13</f>
        <v>0</v>
      </c>
      <c r="D32" s="71">
        <f>'Fig22'!F$13</f>
        <v>0</v>
      </c>
      <c r="E32" s="71">
        <f>'Fig22'!G$13</f>
        <v>0</v>
      </c>
      <c r="F32" s="71">
        <f>'Fig22'!H$13</f>
        <v>0</v>
      </c>
      <c r="G32" s="72">
        <f>'Fig22'!I$13</f>
        <v>0</v>
      </c>
      <c r="H32" s="73" t="str">
        <f>IF(G32&lt;&gt;0,SUM(G$12:G32)/COUNT(G$12:G32)," ")</f>
        <v xml:space="preserve"> </v>
      </c>
      <c r="I32" s="63"/>
      <c r="J32" s="64"/>
    </row>
    <row r="33" spans="1:10" x14ac:dyDescent="0.25">
      <c r="A33" s="63"/>
      <c r="B33" s="70">
        <v>23</v>
      </c>
      <c r="C33" s="71">
        <f>'Fig23'!E$13</f>
        <v>0</v>
      </c>
      <c r="D33" s="71">
        <f>'Fig23'!F$13</f>
        <v>0</v>
      </c>
      <c r="E33" s="71">
        <f>'Fig23'!G$13</f>
        <v>0</v>
      </c>
      <c r="F33" s="71">
        <f>'Fig23'!H$13</f>
        <v>0</v>
      </c>
      <c r="G33" s="72">
        <f>'Fig23'!I$13</f>
        <v>0</v>
      </c>
      <c r="H33" s="73" t="str">
        <f>IF(G33&lt;&gt;0,SUM(G$12:G33)/COUNT(G$12:G33)," ")</f>
        <v xml:space="preserve"> </v>
      </c>
      <c r="I33" s="63"/>
      <c r="J33" s="64"/>
    </row>
    <row r="34" spans="1:10" ht="15.75" thickBot="1" x14ac:dyDescent="0.3">
      <c r="A34" s="63"/>
      <c r="B34" s="70">
        <v>24</v>
      </c>
      <c r="C34" s="71">
        <f>'Fig24'!E$13</f>
        <v>0</v>
      </c>
      <c r="D34" s="71">
        <f>'Fig24'!F$13</f>
        <v>0</v>
      </c>
      <c r="E34" s="71">
        <f>'Fig24'!G$13</f>
        <v>0</v>
      </c>
      <c r="F34" s="71">
        <f>'Fig24'!H$13</f>
        <v>0</v>
      </c>
      <c r="G34" s="72">
        <f>'Fig24'!I$13</f>
        <v>0</v>
      </c>
      <c r="H34" s="74"/>
      <c r="I34" s="63"/>
      <c r="J34" s="64"/>
    </row>
    <row r="35" spans="1:10" x14ac:dyDescent="0.25">
      <c r="A35" s="63"/>
      <c r="B35" s="75"/>
      <c r="C35" s="75"/>
      <c r="D35" s="76"/>
      <c r="E35" s="71" t="s">
        <v>59</v>
      </c>
      <c r="F35" s="103">
        <f>SUM(F11:F34)</f>
        <v>0</v>
      </c>
      <c r="G35" s="72">
        <f>SUM(G11:G34)</f>
        <v>0</v>
      </c>
      <c r="H35" s="63"/>
      <c r="I35" s="63"/>
      <c r="J35" s="64"/>
    </row>
    <row r="36" spans="1:10" x14ac:dyDescent="0.25">
      <c r="A36" s="63"/>
      <c r="B36" s="63"/>
      <c r="C36" s="63"/>
      <c r="D36" s="63"/>
      <c r="E36" s="76"/>
      <c r="F36" s="77" t="s">
        <v>40</v>
      </c>
      <c r="G36" s="72">
        <f>AVERAGE(G11:G35)</f>
        <v>0</v>
      </c>
      <c r="H36" s="63"/>
      <c r="I36" s="63"/>
      <c r="J36" s="64"/>
    </row>
    <row r="37" spans="1:10" x14ac:dyDescent="0.25">
      <c r="A37" s="63"/>
      <c r="B37" s="63"/>
      <c r="C37" s="63"/>
      <c r="D37" s="63"/>
      <c r="E37" s="63"/>
      <c r="F37" s="75"/>
      <c r="G37" s="63"/>
      <c r="H37" s="63"/>
      <c r="I37" s="63"/>
      <c r="J37" s="64"/>
    </row>
    <row r="38" spans="1:10" x14ac:dyDescent="0.25">
      <c r="A38" s="62"/>
      <c r="B38" s="63"/>
      <c r="C38" s="63"/>
      <c r="D38" s="63"/>
      <c r="E38" s="63"/>
      <c r="F38" s="63"/>
      <c r="G38" s="63"/>
      <c r="H38" s="63"/>
      <c r="I38" s="63"/>
      <c r="J38" s="64"/>
    </row>
    <row r="39" spans="1:10" x14ac:dyDescent="0.25">
      <c r="A39" s="62"/>
      <c r="B39" s="63"/>
      <c r="C39" s="63"/>
      <c r="D39" s="63"/>
      <c r="E39" s="63"/>
      <c r="F39" s="63"/>
      <c r="G39" s="63"/>
      <c r="H39" s="63"/>
      <c r="I39" s="63"/>
      <c r="J39" s="64"/>
    </row>
    <row r="40" spans="1:10" x14ac:dyDescent="0.25">
      <c r="A40" s="62"/>
      <c r="B40" s="63"/>
      <c r="C40" s="63"/>
      <c r="D40" s="63"/>
      <c r="E40" s="63"/>
      <c r="F40" s="63"/>
      <c r="G40" s="63"/>
      <c r="H40" s="63"/>
      <c r="I40" s="63"/>
      <c r="J40" s="64"/>
    </row>
    <row r="41" spans="1:10" x14ac:dyDescent="0.25">
      <c r="A41" s="62"/>
      <c r="B41" s="63"/>
      <c r="C41" s="63"/>
      <c r="D41" s="63"/>
      <c r="E41" s="63"/>
      <c r="F41" s="63"/>
      <c r="G41" s="63"/>
      <c r="H41" s="63"/>
      <c r="I41" s="63"/>
      <c r="J41" s="64"/>
    </row>
    <row r="42" spans="1:10" x14ac:dyDescent="0.25">
      <c r="A42" s="62"/>
      <c r="B42" s="63"/>
      <c r="C42" s="63"/>
      <c r="D42" s="63"/>
      <c r="E42" s="63"/>
      <c r="F42" s="63"/>
      <c r="G42" s="63"/>
      <c r="H42" s="63"/>
      <c r="I42" s="63"/>
      <c r="J42" s="64"/>
    </row>
    <row r="43" spans="1:10" x14ac:dyDescent="0.25">
      <c r="A43" s="62"/>
      <c r="B43" s="63"/>
      <c r="C43" s="63"/>
      <c r="D43" s="63"/>
      <c r="E43" s="63"/>
      <c r="F43" s="63"/>
      <c r="G43" s="63"/>
      <c r="H43" s="63"/>
      <c r="I43" s="63"/>
      <c r="J43" s="64"/>
    </row>
    <row r="44" spans="1:10" x14ac:dyDescent="0.25">
      <c r="A44" s="62"/>
      <c r="B44" s="63"/>
      <c r="C44" s="63"/>
      <c r="D44" s="63"/>
      <c r="E44" s="63"/>
      <c r="F44" s="63"/>
      <c r="G44" s="63"/>
      <c r="H44" s="63"/>
      <c r="I44" s="63"/>
      <c r="J44" s="64"/>
    </row>
    <row r="45" spans="1:10" x14ac:dyDescent="0.25">
      <c r="A45" s="62"/>
      <c r="B45" s="63"/>
      <c r="C45" s="63"/>
      <c r="D45" s="63"/>
      <c r="E45" s="63"/>
      <c r="F45" s="63"/>
      <c r="G45" s="63"/>
      <c r="H45" s="63"/>
      <c r="I45" s="63"/>
      <c r="J45" s="64"/>
    </row>
    <row r="46" spans="1:10" ht="15.75" thickBot="1" x14ac:dyDescent="0.3">
      <c r="A46" s="62"/>
      <c r="B46" s="78" t="s">
        <v>8</v>
      </c>
      <c r="C46" s="63"/>
      <c r="D46" s="63"/>
      <c r="E46" s="63"/>
      <c r="F46" s="63" t="s">
        <v>12</v>
      </c>
      <c r="G46" s="63"/>
      <c r="H46" s="63"/>
      <c r="I46" s="63"/>
      <c r="J46" s="64"/>
    </row>
    <row r="47" spans="1:10" ht="15.75" thickBot="1" x14ac:dyDescent="0.3">
      <c r="A47" s="62"/>
      <c r="B47" s="171" t="str">
        <f>IF(ISBLANK(Résultats!C4),"",Résultats!C4)</f>
        <v/>
      </c>
      <c r="C47" s="172"/>
      <c r="D47" s="173"/>
      <c r="E47" s="63"/>
      <c r="F47" s="162"/>
      <c r="G47" s="163"/>
      <c r="H47" s="164"/>
      <c r="I47" s="63"/>
      <c r="J47" s="64"/>
    </row>
    <row r="48" spans="1:10" x14ac:dyDescent="0.25">
      <c r="A48" s="62"/>
      <c r="B48" s="63"/>
      <c r="C48" s="63"/>
      <c r="D48" s="63"/>
      <c r="E48" s="63"/>
      <c r="F48" s="165"/>
      <c r="G48" s="166"/>
      <c r="H48" s="167"/>
      <c r="I48" s="63"/>
      <c r="J48" s="64"/>
    </row>
    <row r="49" spans="1:10" x14ac:dyDescent="0.25">
      <c r="A49" s="62"/>
      <c r="B49" s="63"/>
      <c r="C49" s="63"/>
      <c r="D49" s="63"/>
      <c r="E49" s="63"/>
      <c r="F49" s="165"/>
      <c r="G49" s="166"/>
      <c r="H49" s="167"/>
      <c r="I49" s="63"/>
      <c r="J49" s="64"/>
    </row>
    <row r="50" spans="1:10" x14ac:dyDescent="0.25">
      <c r="A50" s="62"/>
      <c r="B50" s="63"/>
      <c r="C50" s="63"/>
      <c r="D50" s="63"/>
      <c r="E50" s="63"/>
      <c r="F50" s="165"/>
      <c r="G50" s="166"/>
      <c r="H50" s="167"/>
      <c r="I50" s="63"/>
      <c r="J50" s="64"/>
    </row>
    <row r="51" spans="1:10" ht="15.75" thickBot="1" x14ac:dyDescent="0.3">
      <c r="A51" s="62"/>
      <c r="B51" s="63"/>
      <c r="C51" s="63"/>
      <c r="D51" s="63"/>
      <c r="E51" s="63"/>
      <c r="F51" s="168"/>
      <c r="G51" s="169"/>
      <c r="H51" s="170"/>
      <c r="I51" s="63"/>
      <c r="J51" s="64"/>
    </row>
    <row r="52" spans="1:10" ht="15.75" thickBot="1" x14ac:dyDescent="0.3">
      <c r="A52" s="108" t="s">
        <v>61</v>
      </c>
      <c r="B52" s="78"/>
      <c r="C52" s="78"/>
      <c r="D52" s="78"/>
      <c r="E52" s="78"/>
      <c r="F52" s="78"/>
      <c r="G52" s="78"/>
      <c r="H52" s="78"/>
      <c r="I52" s="78"/>
      <c r="J52" s="79"/>
    </row>
  </sheetData>
  <sheetProtection algorithmName="SHA-512" hashValue="SkUKzzFIRqAA2yVx2yxO4BflvKgPyzIZre4QXswBghrV2l5NFuep8+b00J/hRptl4UevR4Q0YWp5V5sMfnNRsw==" saltValue="PCEKqD2XBtYrzar9e77fqQ=="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E1:J22"/>
  <sheetViews>
    <sheetView zoomScaleNormal="100"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42</v>
      </c>
      <c r="F1" s="88" t="s">
        <v>44</v>
      </c>
      <c r="G1" s="88" t="s">
        <v>46</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114">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5">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114">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5">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114">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5">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114">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5">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114">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5">
        <f t="shared" si="0"/>
        <v>0</v>
      </c>
      <c r="I21" s="87"/>
      <c r="J21" s="115" t="str">
        <f>IF(ISBLANK(Résultats!D27),"Joueur 20",Résultats!D27)</f>
        <v>Joueur 20</v>
      </c>
    </row>
    <row r="22" spans="5:10" x14ac:dyDescent="0.25">
      <c r="E22" s="106" t="s">
        <v>61</v>
      </c>
    </row>
  </sheetData>
  <sheetProtection algorithmName="SHA-512" hashValue="/olHG5VVj3vIRknXkmAqQXfwoJZoVXArYCV7xygRMLLwbR/YXE9Cv4jD6C0pPd6DcQpVFrtO+5216jcoWlE/Hg==" saltValue="DB3aFimsfWjcU7yEk7JeUQ==" spinCount="100000" sheet="1" objects="1" scenarios="1"/>
  <pageMargins left="0.7" right="0.7" top="0.75" bottom="0.75" header="0.3" footer="0.3"/>
  <pageSetup paperSize="9"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40"/>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4" t="s">
        <v>0</v>
      </c>
      <c r="B1" s="175"/>
      <c r="C1" s="175"/>
      <c r="D1" s="175"/>
      <c r="E1" s="175"/>
      <c r="F1" s="175"/>
      <c r="G1" s="175"/>
      <c r="H1" s="175"/>
      <c r="I1" s="175"/>
      <c r="J1" s="176"/>
    </row>
    <row r="2" spans="1:10" ht="15.75" thickBot="1" x14ac:dyDescent="0.3">
      <c r="A2" s="11" t="s">
        <v>5</v>
      </c>
      <c r="B2" s="177" t="str">
        <f>IF(ISBLANK(Résultats!A20),"",Résultats!A20)</f>
        <v/>
      </c>
      <c r="C2" s="179"/>
      <c r="D2" s="179"/>
      <c r="E2" s="179"/>
      <c r="F2" s="178"/>
      <c r="G2" s="12" t="s">
        <v>6</v>
      </c>
      <c r="H2" s="12"/>
      <c r="I2" s="177" t="str">
        <f>IF(ISBLANK(Résultats!D20),"",Résultats!D20)</f>
        <v/>
      </c>
      <c r="J2" s="178"/>
    </row>
    <row r="3" spans="1:10" ht="15.75" thickBot="1" x14ac:dyDescent="0.3">
      <c r="A3" s="11" t="s">
        <v>7</v>
      </c>
      <c r="B3" s="12"/>
      <c r="C3" s="177" t="str">
        <f>IF(ISBLANK(Résultats!G20),"",Résultats!G20)</f>
        <v/>
      </c>
      <c r="D3" s="179"/>
      <c r="E3" s="179"/>
      <c r="F3" s="178"/>
      <c r="G3" s="180" t="s">
        <v>58</v>
      </c>
      <c r="H3" s="181"/>
      <c r="I3" s="177" t="str">
        <f>IF(ISBLANK(Résultats!F20),"","moins de 21ans")</f>
        <v/>
      </c>
      <c r="J3" s="178"/>
    </row>
    <row r="4" spans="1:10" ht="15.75" thickBot="1" x14ac:dyDescent="0.3">
      <c r="A4" s="11" t="s">
        <v>9</v>
      </c>
      <c r="B4" s="12"/>
      <c r="C4" s="177" t="str">
        <f>IF(ISBLANK(Résultats!C2),"",Résultats!C2)</f>
        <v xml:space="preserve"> </v>
      </c>
      <c r="D4" s="179"/>
      <c r="E4" s="179"/>
      <c r="F4" s="178"/>
      <c r="G4" s="12" t="s">
        <v>39</v>
      </c>
      <c r="H4" s="12"/>
      <c r="I4" s="177" t="str">
        <f>IF(ISBLANK(Résultats!J2),"",Résultats!J2)</f>
        <v/>
      </c>
      <c r="J4" s="178"/>
    </row>
    <row r="5" spans="1:10" x14ac:dyDescent="0.25">
      <c r="A5" s="11" t="s">
        <v>1</v>
      </c>
      <c r="B5" s="12"/>
      <c r="C5" s="12"/>
      <c r="D5" s="12"/>
      <c r="E5" s="12"/>
      <c r="F5" s="12"/>
      <c r="G5" s="12"/>
      <c r="H5" s="12"/>
      <c r="I5" s="80"/>
      <c r="J5" s="13"/>
    </row>
    <row r="6" spans="1:10" x14ac:dyDescent="0.25">
      <c r="A6" s="11" t="s">
        <v>2</v>
      </c>
      <c r="B6" s="12"/>
      <c r="C6" s="12"/>
      <c r="D6" s="12"/>
      <c r="E6" s="12"/>
      <c r="F6" s="12"/>
      <c r="G6" s="12"/>
      <c r="H6" s="12"/>
      <c r="I6" s="12"/>
      <c r="J6" s="13"/>
    </row>
    <row r="7" spans="1:10" x14ac:dyDescent="0.25">
      <c r="A7" s="11" t="s">
        <v>3</v>
      </c>
      <c r="B7" s="12"/>
      <c r="C7" s="12"/>
      <c r="D7" s="12"/>
      <c r="E7" s="12"/>
      <c r="F7" s="12"/>
      <c r="G7" s="12"/>
      <c r="H7" s="12"/>
      <c r="I7" s="12"/>
      <c r="J7" s="13"/>
    </row>
    <row r="8" spans="1:10" x14ac:dyDescent="0.25">
      <c r="A8" s="11" t="s">
        <v>4</v>
      </c>
      <c r="B8" s="12"/>
      <c r="C8" s="12"/>
      <c r="D8" s="12"/>
      <c r="E8" s="12"/>
      <c r="F8" s="12"/>
      <c r="G8" s="12"/>
      <c r="H8" s="12"/>
      <c r="I8" s="12"/>
      <c r="J8" s="13"/>
    </row>
    <row r="9" spans="1:10" ht="15.75" thickBot="1" x14ac:dyDescent="0.3">
      <c r="A9" s="11"/>
      <c r="B9" s="12"/>
      <c r="C9" s="12"/>
      <c r="D9" s="12"/>
      <c r="E9" s="12"/>
      <c r="F9" s="12"/>
      <c r="G9" s="12"/>
      <c r="H9" s="12"/>
      <c r="I9" s="12"/>
      <c r="J9" s="13"/>
    </row>
    <row r="10" spans="1:10" ht="75" x14ac:dyDescent="0.25">
      <c r="A10" s="12"/>
      <c r="B10" s="14" t="s">
        <v>10</v>
      </c>
      <c r="C10" s="15" t="s">
        <v>42</v>
      </c>
      <c r="D10" s="15" t="s">
        <v>44</v>
      </c>
      <c r="E10" s="15" t="s">
        <v>46</v>
      </c>
      <c r="F10" s="16" t="s">
        <v>11</v>
      </c>
      <c r="G10" s="17" t="s">
        <v>15</v>
      </c>
      <c r="H10" s="9" t="s">
        <v>41</v>
      </c>
      <c r="I10" s="12"/>
      <c r="J10" s="13"/>
    </row>
    <row r="11" spans="1:10" x14ac:dyDescent="0.25">
      <c r="A11" s="12"/>
      <c r="B11" s="18">
        <v>1</v>
      </c>
      <c r="C11" s="19">
        <f>'Fig1'!E$14</f>
        <v>0</v>
      </c>
      <c r="D11" s="19">
        <f>'Fig1'!F$14</f>
        <v>0</v>
      </c>
      <c r="E11" s="19">
        <f>'Fig1'!G$14</f>
        <v>0</v>
      </c>
      <c r="F11" s="19">
        <f>'Fig1'!H$14</f>
        <v>0</v>
      </c>
      <c r="G11" s="20">
        <f>'Fig1'!I$14</f>
        <v>0</v>
      </c>
      <c r="H11" s="8" t="str">
        <f>IF( G12=0," ",G11)</f>
        <v xml:space="preserve"> </v>
      </c>
      <c r="I11" s="12"/>
      <c r="J11" s="13"/>
    </row>
    <row r="12" spans="1:10" x14ac:dyDescent="0.25">
      <c r="A12" s="12"/>
      <c r="B12" s="18">
        <v>2</v>
      </c>
      <c r="C12" s="19">
        <f>'Fig2'!E$14</f>
        <v>0</v>
      </c>
      <c r="D12" s="19">
        <f>'Fig2'!F$14</f>
        <v>0</v>
      </c>
      <c r="E12" s="19">
        <f>'Fig2'!G$14</f>
        <v>0</v>
      </c>
      <c r="F12" s="19">
        <f>'Fig2'!H$14</f>
        <v>0</v>
      </c>
      <c r="G12" s="20">
        <f>'Fig2'!I$14</f>
        <v>0</v>
      </c>
      <c r="H12" s="8" t="str">
        <f>IF(G12&lt;&gt;0,SUM(G$12:G12)/COUNT(G$12:G12)," ")</f>
        <v xml:space="preserve"> </v>
      </c>
      <c r="I12" s="12"/>
      <c r="J12" s="13"/>
    </row>
    <row r="13" spans="1:10" x14ac:dyDescent="0.25">
      <c r="A13" s="12"/>
      <c r="B13" s="18">
        <v>3</v>
      </c>
      <c r="C13" s="19">
        <f>'Fig3'!E$14</f>
        <v>0</v>
      </c>
      <c r="D13" s="19">
        <f>'Fig3'!F$14</f>
        <v>0</v>
      </c>
      <c r="E13" s="19">
        <f>'Fig3'!G$14</f>
        <v>0</v>
      </c>
      <c r="F13" s="19">
        <f>'Fig3'!H$14</f>
        <v>0</v>
      </c>
      <c r="G13" s="20">
        <f>'Fig3'!I$14</f>
        <v>0</v>
      </c>
      <c r="H13" s="8" t="str">
        <f>IF(G13&lt;&gt;0,SUM(G$12:G13)/COUNT(G$12:G13)," ")</f>
        <v xml:space="preserve"> </v>
      </c>
      <c r="I13" s="12"/>
      <c r="J13" s="13"/>
    </row>
    <row r="14" spans="1:10" x14ac:dyDescent="0.25">
      <c r="A14" s="12"/>
      <c r="B14" s="18">
        <v>4</v>
      </c>
      <c r="C14" s="19">
        <f>'Fig4'!E$14</f>
        <v>0</v>
      </c>
      <c r="D14" s="19">
        <f>'Fig4'!F$14</f>
        <v>0</v>
      </c>
      <c r="E14" s="19">
        <f>'Fig4'!G$14</f>
        <v>0</v>
      </c>
      <c r="F14" s="19">
        <f>'Fig4'!H$14</f>
        <v>0</v>
      </c>
      <c r="G14" s="20">
        <f>'Fig4'!I$14</f>
        <v>0</v>
      </c>
      <c r="H14" s="8" t="str">
        <f>IF(G14&lt;&gt;0,SUM(G$12:G14)/COUNT(G$12:G14)," ")</f>
        <v xml:space="preserve"> </v>
      </c>
      <c r="I14" s="12"/>
      <c r="J14" s="13"/>
    </row>
    <row r="15" spans="1:10" x14ac:dyDescent="0.25">
      <c r="A15" s="12"/>
      <c r="B15" s="18">
        <v>5</v>
      </c>
      <c r="C15" s="19">
        <f>'Fig5'!E$14</f>
        <v>0</v>
      </c>
      <c r="D15" s="19">
        <f>'Fig5'!F$14</f>
        <v>0</v>
      </c>
      <c r="E15" s="19">
        <f>'Fig5'!G$14</f>
        <v>0</v>
      </c>
      <c r="F15" s="19">
        <f>'Fig5'!H$14</f>
        <v>0</v>
      </c>
      <c r="G15" s="20">
        <f>'Fig5'!I$14</f>
        <v>0</v>
      </c>
      <c r="H15" s="8" t="str">
        <f>IF(G15&lt;&gt;0,SUM(G$12:G15)/COUNT(G$12:G15)," ")</f>
        <v xml:space="preserve"> </v>
      </c>
      <c r="I15" s="12"/>
      <c r="J15" s="13"/>
    </row>
    <row r="16" spans="1:10" x14ac:dyDescent="0.25">
      <c r="A16" s="12"/>
      <c r="B16" s="18">
        <v>6</v>
      </c>
      <c r="C16" s="19">
        <f>'Fig6'!E$14</f>
        <v>0</v>
      </c>
      <c r="D16" s="19">
        <f>'Fig6'!F$14</f>
        <v>0</v>
      </c>
      <c r="E16" s="19">
        <f>'Fig6'!G$14</f>
        <v>0</v>
      </c>
      <c r="F16" s="19">
        <f>'Fig6'!H$14</f>
        <v>0</v>
      </c>
      <c r="G16" s="20">
        <f>'Fig6'!I$14</f>
        <v>0</v>
      </c>
      <c r="H16" s="8" t="str">
        <f>IF(G16&lt;&gt;0,SUM(G$12:G16)/COUNT(G$12:G16)," ")</f>
        <v xml:space="preserve"> </v>
      </c>
      <c r="I16" s="12"/>
      <c r="J16" s="13"/>
    </row>
    <row r="17" spans="1:10" x14ac:dyDescent="0.25">
      <c r="A17" s="12"/>
      <c r="B17" s="18">
        <v>7</v>
      </c>
      <c r="C17" s="19">
        <f>'Fig7'!E$14</f>
        <v>0</v>
      </c>
      <c r="D17" s="19">
        <f>'Fig7'!F$14</f>
        <v>0</v>
      </c>
      <c r="E17" s="19">
        <f>'Fig7'!G$14</f>
        <v>0</v>
      </c>
      <c r="F17" s="19">
        <f>'Fig7'!H$14</f>
        <v>0</v>
      </c>
      <c r="G17" s="20">
        <f>'Fig7'!I$14</f>
        <v>0</v>
      </c>
      <c r="H17" s="8" t="str">
        <f>IF(G17&lt;&gt;0,SUM(G$12:G17)/COUNT(G$12:G17)," ")</f>
        <v xml:space="preserve"> </v>
      </c>
      <c r="I17" s="12"/>
      <c r="J17" s="13"/>
    </row>
    <row r="18" spans="1:10" x14ac:dyDescent="0.25">
      <c r="A18" s="12"/>
      <c r="B18" s="18">
        <v>8</v>
      </c>
      <c r="C18" s="19">
        <f>'Fig8'!E$14</f>
        <v>0</v>
      </c>
      <c r="D18" s="19">
        <f>'Fig8'!F$14</f>
        <v>0</v>
      </c>
      <c r="E18" s="19">
        <f>'Fig8'!G$14</f>
        <v>0</v>
      </c>
      <c r="F18" s="19">
        <f>'Fig8'!H$14</f>
        <v>0</v>
      </c>
      <c r="G18" s="20">
        <f>'Fig8'!I$14</f>
        <v>0</v>
      </c>
      <c r="H18" s="8" t="str">
        <f>IF(G18&lt;&gt;0,SUM(G$12:G18)/COUNT(G$12:G18)," ")</f>
        <v xml:space="preserve"> </v>
      </c>
      <c r="I18" s="12"/>
      <c r="J18" s="13"/>
    </row>
    <row r="19" spans="1:10" x14ac:dyDescent="0.25">
      <c r="A19" s="12"/>
      <c r="B19" s="18">
        <v>9</v>
      </c>
      <c r="C19" s="19">
        <f>'Fig9'!E$14</f>
        <v>0</v>
      </c>
      <c r="D19" s="19">
        <f>'Fig9'!F$14</f>
        <v>0</v>
      </c>
      <c r="E19" s="19">
        <f>'Fig9'!G$14</f>
        <v>0</v>
      </c>
      <c r="F19" s="19">
        <f>'Fig9'!H$14</f>
        <v>0</v>
      </c>
      <c r="G19" s="20">
        <f>'Fig9'!I$14</f>
        <v>0</v>
      </c>
      <c r="H19" s="8" t="str">
        <f>IF(G19&lt;&gt;0,SUM(G$12:G19)/COUNT(G$12:G19)," ")</f>
        <v xml:space="preserve"> </v>
      </c>
      <c r="I19" s="12"/>
      <c r="J19" s="13"/>
    </row>
    <row r="20" spans="1:10" x14ac:dyDescent="0.25">
      <c r="A20" s="12"/>
      <c r="B20" s="18">
        <v>10</v>
      </c>
      <c r="C20" s="19">
        <f>'Fig10'!E$14</f>
        <v>0</v>
      </c>
      <c r="D20" s="19">
        <f>'Fig10'!F$14</f>
        <v>0</v>
      </c>
      <c r="E20" s="19">
        <f>'Fig10'!G$14</f>
        <v>0</v>
      </c>
      <c r="F20" s="19">
        <f>'Fig10'!H$14</f>
        <v>0</v>
      </c>
      <c r="G20" s="20">
        <f>'Fig10'!I$14</f>
        <v>0</v>
      </c>
      <c r="H20" s="8" t="str">
        <f>IF(G20&lt;&gt;0,SUM(G$12:G20)/COUNT(G$12:G20)," ")</f>
        <v xml:space="preserve"> </v>
      </c>
      <c r="I20" s="12"/>
      <c r="J20" s="13"/>
    </row>
    <row r="21" spans="1:10" x14ac:dyDescent="0.25">
      <c r="A21" s="12"/>
      <c r="B21" s="18">
        <v>11</v>
      </c>
      <c r="C21" s="19">
        <f>'Fig11'!E$14</f>
        <v>0</v>
      </c>
      <c r="D21" s="19">
        <f>'Fig11'!F$14</f>
        <v>0</v>
      </c>
      <c r="E21" s="19">
        <f>'Fig11'!G$14</f>
        <v>0</v>
      </c>
      <c r="F21" s="19">
        <f>'Fig11'!H$14</f>
        <v>0</v>
      </c>
      <c r="G21" s="20">
        <f>'Fig11'!I$14</f>
        <v>0</v>
      </c>
      <c r="H21" s="8" t="str">
        <f>IF(G21&lt;&gt;0,SUM(G$12:G21)/COUNT(G$12:G21)," ")</f>
        <v xml:space="preserve"> </v>
      </c>
      <c r="I21" s="12"/>
      <c r="J21" s="13"/>
    </row>
    <row r="22" spans="1:10" x14ac:dyDescent="0.25">
      <c r="A22" s="12"/>
      <c r="B22" s="18">
        <v>12</v>
      </c>
      <c r="C22" s="19">
        <f>'Fig12'!E$14</f>
        <v>0</v>
      </c>
      <c r="D22" s="19">
        <f>'Fig12'!F$14</f>
        <v>0</v>
      </c>
      <c r="E22" s="19">
        <f>'Fig12'!G$14</f>
        <v>0</v>
      </c>
      <c r="F22" s="19">
        <f>'Fig12'!H$14</f>
        <v>0</v>
      </c>
      <c r="G22" s="20">
        <f>'Fig12'!I$14</f>
        <v>0</v>
      </c>
      <c r="H22" s="8" t="str">
        <f>IF(G22&lt;&gt;0,SUM(G$12:G22)/COUNT(G$12:G22)," ")</f>
        <v xml:space="preserve"> </v>
      </c>
      <c r="I22" s="12"/>
      <c r="J22" s="13"/>
    </row>
    <row r="23" spans="1:10" x14ac:dyDescent="0.25">
      <c r="A23" s="12"/>
      <c r="B23" s="18">
        <v>13</v>
      </c>
      <c r="C23" s="19">
        <f>'Fig13'!E$14</f>
        <v>0</v>
      </c>
      <c r="D23" s="19">
        <f>'Fig13'!F$14</f>
        <v>0</v>
      </c>
      <c r="E23" s="19">
        <f>'Fig13'!G$14</f>
        <v>0</v>
      </c>
      <c r="F23" s="19">
        <f>'Fig13'!H$14</f>
        <v>0</v>
      </c>
      <c r="G23" s="20">
        <f>'Fig13'!I$14</f>
        <v>0</v>
      </c>
      <c r="H23" s="8" t="str">
        <f>IF(G23&lt;&gt;0,SUM(G$12:G23)/COUNT(G$12:G23)," ")</f>
        <v xml:space="preserve"> </v>
      </c>
      <c r="I23" s="12"/>
      <c r="J23" s="13"/>
    </row>
    <row r="24" spans="1:10" x14ac:dyDescent="0.25">
      <c r="A24" s="12"/>
      <c r="B24" s="18">
        <v>14</v>
      </c>
      <c r="C24" s="19">
        <f>'Fig14'!E$14</f>
        <v>0</v>
      </c>
      <c r="D24" s="19">
        <f>'Fig14'!F$14</f>
        <v>0</v>
      </c>
      <c r="E24" s="19">
        <f>'Fig14'!G$14</f>
        <v>0</v>
      </c>
      <c r="F24" s="19">
        <f>'Fig14'!H$14</f>
        <v>0</v>
      </c>
      <c r="G24" s="20">
        <f>'Fig14'!I$14</f>
        <v>0</v>
      </c>
      <c r="H24" s="8" t="str">
        <f>IF(G24&lt;&gt;0,SUM(G$12:G24)/COUNT(G$12:G24)," ")</f>
        <v xml:space="preserve"> </v>
      </c>
      <c r="I24" s="12"/>
      <c r="J24" s="13"/>
    </row>
    <row r="25" spans="1:10" x14ac:dyDescent="0.25">
      <c r="A25" s="12"/>
      <c r="B25" s="18">
        <v>15</v>
      </c>
      <c r="C25" s="19">
        <f>'Fig15'!E$14</f>
        <v>0</v>
      </c>
      <c r="D25" s="19">
        <f>'Fig15'!F$14</f>
        <v>0</v>
      </c>
      <c r="E25" s="19">
        <f>'Fig15'!G$14</f>
        <v>0</v>
      </c>
      <c r="F25" s="19">
        <f>'Fig15'!H$14</f>
        <v>0</v>
      </c>
      <c r="G25" s="20">
        <f>'Fig15'!I$14</f>
        <v>0</v>
      </c>
      <c r="H25" s="8" t="str">
        <f>IF(G25&lt;&gt;0,SUM(G$12:G25)/COUNT(G$12:G25)," ")</f>
        <v xml:space="preserve"> </v>
      </c>
      <c r="I25" s="12"/>
      <c r="J25" s="13"/>
    </row>
    <row r="26" spans="1:10" x14ac:dyDescent="0.25">
      <c r="A26" s="12"/>
      <c r="B26" s="18">
        <v>16</v>
      </c>
      <c r="C26" s="19">
        <f>'Fig16'!E$14</f>
        <v>0</v>
      </c>
      <c r="D26" s="19">
        <f>'Fig16'!F$14</f>
        <v>0</v>
      </c>
      <c r="E26" s="19">
        <f>'Fig16'!G$14</f>
        <v>0</v>
      </c>
      <c r="F26" s="19">
        <f>'Fig16'!H$14</f>
        <v>0</v>
      </c>
      <c r="G26" s="20">
        <f>'Fig16'!I$14</f>
        <v>0</v>
      </c>
      <c r="H26" s="8" t="str">
        <f>IF(G26&lt;&gt;0,SUM(G$12:G26)/COUNT(G$12:G26)," ")</f>
        <v xml:space="preserve"> </v>
      </c>
      <c r="I26" s="12"/>
      <c r="J26" s="13"/>
    </row>
    <row r="27" spans="1:10" x14ac:dyDescent="0.25">
      <c r="A27" s="12"/>
      <c r="B27" s="18">
        <v>17</v>
      </c>
      <c r="C27" s="19">
        <f>'Fig17'!E$14</f>
        <v>0</v>
      </c>
      <c r="D27" s="19">
        <f>'Fig17'!F$14</f>
        <v>0</v>
      </c>
      <c r="E27" s="19">
        <f>'Fig17'!G$14</f>
        <v>0</v>
      </c>
      <c r="F27" s="19">
        <f>'Fig17'!H$14</f>
        <v>0</v>
      </c>
      <c r="G27" s="20">
        <f>'Fig17'!I$14</f>
        <v>0</v>
      </c>
      <c r="H27" s="8" t="str">
        <f>IF(G27&lt;&gt;0,SUM(G$12:G27)/COUNT(G$12:G27)," ")</f>
        <v xml:space="preserve"> </v>
      </c>
      <c r="I27" s="12"/>
      <c r="J27" s="13"/>
    </row>
    <row r="28" spans="1:10" x14ac:dyDescent="0.25">
      <c r="A28" s="12"/>
      <c r="B28" s="18">
        <v>18</v>
      </c>
      <c r="C28" s="19">
        <f>'Fig18'!E$14</f>
        <v>0</v>
      </c>
      <c r="D28" s="19">
        <f>'Fig18'!F$14</f>
        <v>0</v>
      </c>
      <c r="E28" s="19">
        <f>'Fig18'!G$14</f>
        <v>0</v>
      </c>
      <c r="F28" s="19">
        <f>'Fig18'!H$14</f>
        <v>0</v>
      </c>
      <c r="G28" s="20">
        <f>'Fig18'!I$14</f>
        <v>0</v>
      </c>
      <c r="H28" s="8" t="str">
        <f>IF(G28&lt;&gt;0,SUM(G$12:G28)/COUNT(G$12:G28)," ")</f>
        <v xml:space="preserve"> </v>
      </c>
      <c r="I28" s="12"/>
      <c r="J28" s="13"/>
    </row>
    <row r="29" spans="1:10" x14ac:dyDescent="0.25">
      <c r="A29" s="12"/>
      <c r="B29" s="18">
        <v>19</v>
      </c>
      <c r="C29" s="19">
        <f>'Fig19'!E$14</f>
        <v>0</v>
      </c>
      <c r="D29" s="19">
        <f>'Fig19'!F$14</f>
        <v>0</v>
      </c>
      <c r="E29" s="19">
        <f>'Fig19'!G$14</f>
        <v>0</v>
      </c>
      <c r="F29" s="19">
        <f>'Fig19'!H$14</f>
        <v>0</v>
      </c>
      <c r="G29" s="20">
        <f>'Fig19'!I$14</f>
        <v>0</v>
      </c>
      <c r="H29" s="8" t="str">
        <f>IF(G29&lt;&gt;0,SUM(G$12:G29)/COUNT(G$12:G29)," ")</f>
        <v xml:space="preserve"> </v>
      </c>
      <c r="I29" s="12"/>
      <c r="J29" s="13"/>
    </row>
    <row r="30" spans="1:10" x14ac:dyDescent="0.25">
      <c r="A30" s="12"/>
      <c r="B30" s="18">
        <v>20</v>
      </c>
      <c r="C30" s="19">
        <f>'Fig20'!E$14</f>
        <v>0</v>
      </c>
      <c r="D30" s="19">
        <f>'Fig20'!F$14</f>
        <v>0</v>
      </c>
      <c r="E30" s="19">
        <f>'Fig20'!G$14</f>
        <v>0</v>
      </c>
      <c r="F30" s="19">
        <f>'Fig20'!H$14</f>
        <v>0</v>
      </c>
      <c r="G30" s="20">
        <f>'Fig20'!I$14</f>
        <v>0</v>
      </c>
      <c r="H30" s="8" t="str">
        <f>IF(G30&lt;&gt;0,SUM(G$12:G30)/COUNT(G$12:G30)," ")</f>
        <v xml:space="preserve"> </v>
      </c>
      <c r="I30" s="12"/>
      <c r="J30" s="13"/>
    </row>
    <row r="31" spans="1:10" x14ac:dyDescent="0.25">
      <c r="A31" s="12"/>
      <c r="B31" s="18">
        <v>21</v>
      </c>
      <c r="C31" s="19">
        <f>'Fig21'!E$14</f>
        <v>0</v>
      </c>
      <c r="D31" s="19">
        <f>'Fig21'!F$14</f>
        <v>0</v>
      </c>
      <c r="E31" s="19">
        <f>'Fig21'!G$14</f>
        <v>0</v>
      </c>
      <c r="F31" s="19">
        <f>'Fig21'!H$14</f>
        <v>0</v>
      </c>
      <c r="G31" s="20">
        <f>'Fig21'!I$14</f>
        <v>0</v>
      </c>
      <c r="H31" s="8" t="str">
        <f>IF(G31&lt;&gt;0,SUM(G$12:G31)/COUNT(G$12:G31)," ")</f>
        <v xml:space="preserve"> </v>
      </c>
      <c r="I31" s="12"/>
      <c r="J31" s="13"/>
    </row>
    <row r="32" spans="1:10" x14ac:dyDescent="0.25">
      <c r="A32" s="12"/>
      <c r="B32" s="18">
        <v>22</v>
      </c>
      <c r="C32" s="19">
        <f>'Fig22'!E$14</f>
        <v>0</v>
      </c>
      <c r="D32" s="19">
        <f>'Fig22'!F$14</f>
        <v>0</v>
      </c>
      <c r="E32" s="19">
        <f>'Fig22'!G$14</f>
        <v>0</v>
      </c>
      <c r="F32" s="19">
        <f>'Fig22'!H$14</f>
        <v>0</v>
      </c>
      <c r="G32" s="20">
        <f>'Fig22'!I$14</f>
        <v>0</v>
      </c>
      <c r="H32" s="8" t="str">
        <f>IF(G32&lt;&gt;0,SUM(G$12:G32)/COUNT(G$12:G32)," ")</f>
        <v xml:space="preserve"> </v>
      </c>
      <c r="I32" s="12"/>
      <c r="J32" s="13"/>
    </row>
    <row r="33" spans="1:10" x14ac:dyDescent="0.25">
      <c r="A33" s="12"/>
      <c r="B33" s="18">
        <v>23</v>
      </c>
      <c r="C33" s="19">
        <f>'Fig23'!E$14</f>
        <v>0</v>
      </c>
      <c r="D33" s="19">
        <f>'Fig23'!F$14</f>
        <v>0</v>
      </c>
      <c r="E33" s="19">
        <f>'Fig23'!G$14</f>
        <v>0</v>
      </c>
      <c r="F33" s="19">
        <f>'Fig23'!H$14</f>
        <v>0</v>
      </c>
      <c r="G33" s="20">
        <f>'Fig23'!I$14</f>
        <v>0</v>
      </c>
      <c r="H33" s="8" t="str">
        <f>IF(G33&lt;&gt;0,SUM(G$12:G33)/COUNT(G$12:G33)," ")</f>
        <v xml:space="preserve"> </v>
      </c>
      <c r="I33" s="12"/>
      <c r="J33" s="13"/>
    </row>
    <row r="34" spans="1:10" ht="15.75" thickBot="1" x14ac:dyDescent="0.3">
      <c r="A34" s="12"/>
      <c r="B34" s="18">
        <v>24</v>
      </c>
      <c r="C34" s="19">
        <f>'Fig24'!E$14</f>
        <v>0</v>
      </c>
      <c r="D34" s="19">
        <f>'Fig24'!F$14</f>
        <v>0</v>
      </c>
      <c r="E34" s="19">
        <f>'Fig24'!G$14</f>
        <v>0</v>
      </c>
      <c r="F34" s="19">
        <f>'Fig24'!H$14</f>
        <v>0</v>
      </c>
      <c r="G34" s="20">
        <f>'Fig24'!I$14</f>
        <v>0</v>
      </c>
      <c r="H34" s="10"/>
      <c r="I34" s="12"/>
      <c r="J34" s="13"/>
    </row>
    <row r="35" spans="1:10" x14ac:dyDescent="0.25">
      <c r="A35" s="12"/>
      <c r="B35" s="21"/>
      <c r="C35" s="21"/>
      <c r="D35" s="22"/>
      <c r="E35" s="19" t="s">
        <v>59</v>
      </c>
      <c r="F35" s="102">
        <f>SUM(F11:F34)</f>
        <v>0</v>
      </c>
      <c r="G35" s="20">
        <f>SUM(G11:G34)</f>
        <v>0</v>
      </c>
      <c r="H35" s="12"/>
      <c r="I35" s="12"/>
      <c r="J35" s="13"/>
    </row>
    <row r="36" spans="1:10" x14ac:dyDescent="0.25">
      <c r="A36" s="12"/>
      <c r="B36" s="12"/>
      <c r="C36" s="12"/>
      <c r="D36" s="12"/>
      <c r="E36" s="22"/>
      <c r="F36" s="23" t="s">
        <v>40</v>
      </c>
      <c r="G36" s="20">
        <f>AVERAGE(G11:G35)</f>
        <v>0</v>
      </c>
      <c r="H36" s="12"/>
      <c r="I36" s="12"/>
      <c r="J36" s="13"/>
    </row>
    <row r="37" spans="1:10" x14ac:dyDescent="0.25">
      <c r="A37" s="11"/>
      <c r="B37" s="12"/>
      <c r="C37" s="12"/>
      <c r="D37" s="12"/>
      <c r="E37" s="12"/>
      <c r="F37" s="21"/>
      <c r="G37" s="12"/>
      <c r="H37" s="12"/>
      <c r="I37" s="12"/>
      <c r="J37" s="13"/>
    </row>
    <row r="38" spans="1:10" x14ac:dyDescent="0.25">
      <c r="A38" s="11"/>
      <c r="B38" s="12"/>
      <c r="C38" s="12"/>
      <c r="D38" s="12"/>
      <c r="E38" s="12"/>
      <c r="F38" s="12"/>
      <c r="G38" s="12"/>
      <c r="H38" s="12"/>
      <c r="I38" s="12"/>
      <c r="J38" s="13"/>
    </row>
    <row r="39" spans="1:10" x14ac:dyDescent="0.25">
      <c r="A39" s="11"/>
      <c r="B39" s="12"/>
      <c r="C39" s="12"/>
      <c r="D39" s="12"/>
      <c r="E39" s="12"/>
      <c r="F39" s="12"/>
      <c r="G39" s="12"/>
      <c r="H39" s="12"/>
      <c r="I39" s="12"/>
      <c r="J39" s="13"/>
    </row>
    <row r="40" spans="1:10" x14ac:dyDescent="0.25">
      <c r="A40" s="11"/>
      <c r="B40" s="12"/>
      <c r="C40" s="12"/>
      <c r="D40" s="12"/>
      <c r="E40" s="12"/>
      <c r="F40" s="12"/>
      <c r="G40" s="12"/>
      <c r="H40" s="12"/>
      <c r="I40" s="12"/>
      <c r="J40" s="13"/>
    </row>
    <row r="41" spans="1:10" x14ac:dyDescent="0.25">
      <c r="A41" s="11"/>
      <c r="B41" s="12"/>
      <c r="C41" s="12"/>
      <c r="D41" s="12"/>
      <c r="E41" s="12"/>
      <c r="F41" s="12"/>
      <c r="G41" s="12"/>
      <c r="H41" s="12"/>
      <c r="I41" s="12"/>
      <c r="J41" s="13"/>
    </row>
    <row r="42" spans="1:10" x14ac:dyDescent="0.25">
      <c r="A42" s="11"/>
      <c r="B42" s="12"/>
      <c r="C42" s="12"/>
      <c r="D42" s="12"/>
      <c r="E42" s="12"/>
      <c r="F42" s="12"/>
      <c r="G42" s="12"/>
      <c r="H42" s="12"/>
      <c r="I42" s="12"/>
      <c r="J42" s="13"/>
    </row>
    <row r="43" spans="1:10" x14ac:dyDescent="0.25">
      <c r="A43" s="11"/>
      <c r="B43" s="12"/>
      <c r="C43" s="12"/>
      <c r="D43" s="12"/>
      <c r="E43" s="12"/>
      <c r="F43" s="12"/>
      <c r="G43" s="12"/>
      <c r="H43" s="12"/>
      <c r="I43" s="12"/>
      <c r="J43" s="13"/>
    </row>
    <row r="44" spans="1:10" x14ac:dyDescent="0.25">
      <c r="A44" s="11"/>
      <c r="B44" s="12"/>
      <c r="C44" s="12"/>
      <c r="D44" s="12"/>
      <c r="E44" s="12"/>
      <c r="F44" s="12"/>
      <c r="G44" s="12"/>
      <c r="H44" s="12"/>
      <c r="I44" s="12"/>
      <c r="J44" s="13"/>
    </row>
    <row r="45" spans="1:10" x14ac:dyDescent="0.25">
      <c r="A45" s="11"/>
      <c r="B45" s="12"/>
      <c r="C45" s="12"/>
      <c r="D45" s="12"/>
      <c r="E45" s="12"/>
      <c r="F45" s="12"/>
      <c r="G45" s="12"/>
      <c r="H45" s="12"/>
      <c r="I45" s="12"/>
      <c r="J45" s="13"/>
    </row>
    <row r="46" spans="1:10" ht="15.75" thickBot="1" x14ac:dyDescent="0.3">
      <c r="A46" s="11"/>
      <c r="B46" s="24" t="s">
        <v>8</v>
      </c>
      <c r="C46" s="12"/>
      <c r="D46" s="12"/>
      <c r="E46" s="12"/>
      <c r="F46" s="12" t="s">
        <v>12</v>
      </c>
      <c r="G46" s="12"/>
      <c r="H46" s="12"/>
      <c r="I46" s="12"/>
      <c r="J46" s="13"/>
    </row>
    <row r="47" spans="1:10" ht="15.75" thickBot="1" x14ac:dyDescent="0.3">
      <c r="A47" s="11"/>
      <c r="B47" s="171" t="str">
        <f>IF(ISBLANK(Résultats!C4),"",Résultats!C4)</f>
        <v/>
      </c>
      <c r="C47" s="172"/>
      <c r="D47" s="173"/>
      <c r="E47" s="12"/>
      <c r="F47" s="162"/>
      <c r="G47" s="163"/>
      <c r="H47" s="164"/>
      <c r="I47" s="12"/>
      <c r="J47" s="13"/>
    </row>
    <row r="48" spans="1:10" x14ac:dyDescent="0.25">
      <c r="A48" s="11"/>
      <c r="B48" s="12"/>
      <c r="C48" s="12"/>
      <c r="D48" s="12"/>
      <c r="E48" s="12"/>
      <c r="F48" s="165"/>
      <c r="G48" s="166"/>
      <c r="H48" s="167"/>
      <c r="I48" s="12"/>
      <c r="J48" s="13"/>
    </row>
    <row r="49" spans="1:10" x14ac:dyDescent="0.25">
      <c r="A49" s="11"/>
      <c r="B49" s="12"/>
      <c r="C49" s="12"/>
      <c r="D49" s="12"/>
      <c r="E49" s="12"/>
      <c r="F49" s="165"/>
      <c r="G49" s="166"/>
      <c r="H49" s="167"/>
      <c r="I49" s="12"/>
      <c r="J49" s="13"/>
    </row>
    <row r="50" spans="1:10" x14ac:dyDescent="0.25">
      <c r="A50" s="11"/>
      <c r="B50" s="12"/>
      <c r="C50" s="12"/>
      <c r="D50" s="12"/>
      <c r="E50" s="12"/>
      <c r="F50" s="165"/>
      <c r="G50" s="166"/>
      <c r="H50" s="167"/>
      <c r="I50" s="12"/>
      <c r="J50" s="13"/>
    </row>
    <row r="51" spans="1:10" ht="15.75" thickBot="1" x14ac:dyDescent="0.3">
      <c r="A51" s="11"/>
      <c r="B51" s="12"/>
      <c r="C51" s="12"/>
      <c r="D51" s="12"/>
      <c r="E51" s="12"/>
      <c r="F51" s="168"/>
      <c r="G51" s="169"/>
      <c r="H51" s="170"/>
      <c r="I51" s="12"/>
      <c r="J51" s="13"/>
    </row>
    <row r="52" spans="1:10" ht="15.75" thickBot="1" x14ac:dyDescent="0.3">
      <c r="A52" s="107" t="s">
        <v>61</v>
      </c>
      <c r="B52" s="24"/>
      <c r="C52" s="24"/>
      <c r="D52" s="24"/>
      <c r="E52" s="24"/>
      <c r="F52" s="24"/>
      <c r="G52" s="24"/>
      <c r="H52" s="24"/>
      <c r="I52" s="24"/>
      <c r="J52" s="25"/>
    </row>
  </sheetData>
  <sheetProtection algorithmName="SHA-512" hashValue="MzCQ1tXQ1OfKLfZcyvsmf0Tvdsxv79CCZLik5ZeAF9MDFGKy/9YRn1SzTgrAHMabstzLlCeokMsb9cTN8N0r9w==" saltValue="HLgOVBX8FQlesSNg7a/LWg=="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41">
    <tabColor rgb="FFFFFF0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0</v>
      </c>
      <c r="B1" s="183"/>
      <c r="C1" s="183"/>
      <c r="D1" s="183"/>
      <c r="E1" s="183"/>
      <c r="F1" s="183"/>
      <c r="G1" s="183"/>
      <c r="H1" s="183"/>
      <c r="I1" s="183"/>
      <c r="J1" s="184"/>
    </row>
    <row r="2" spans="1:10" ht="15.75" thickBot="1" x14ac:dyDescent="0.3">
      <c r="A2" s="26" t="s">
        <v>5</v>
      </c>
      <c r="B2" s="177" t="str">
        <f>IF(ISBLANK(Résultats!A21),"",Résultats!A21)</f>
        <v/>
      </c>
      <c r="C2" s="179"/>
      <c r="D2" s="179"/>
      <c r="E2" s="179"/>
      <c r="F2" s="178"/>
      <c r="G2" s="27" t="s">
        <v>6</v>
      </c>
      <c r="H2" s="27"/>
      <c r="I2" s="177" t="str">
        <f>IF(ISBLANK(Résultats!D21),"",Résultats!D21)</f>
        <v/>
      </c>
      <c r="J2" s="178"/>
    </row>
    <row r="3" spans="1:10" ht="15.75" thickBot="1" x14ac:dyDescent="0.3">
      <c r="A3" s="26" t="s">
        <v>7</v>
      </c>
      <c r="B3" s="27"/>
      <c r="C3" s="177" t="str">
        <f>IF(ISBLANK(Résultats!G21),"",Résultats!G21)</f>
        <v/>
      </c>
      <c r="D3" s="179"/>
      <c r="E3" s="179"/>
      <c r="F3" s="178"/>
      <c r="G3" s="185" t="s">
        <v>58</v>
      </c>
      <c r="H3" s="186"/>
      <c r="I3" s="177" t="str">
        <f>IF(ISBLANK(Résultats!F21),"","moins de 21ans")</f>
        <v/>
      </c>
      <c r="J3" s="178"/>
    </row>
    <row r="4" spans="1:10" ht="15.75" thickBot="1" x14ac:dyDescent="0.3">
      <c r="A4" s="26" t="s">
        <v>9</v>
      </c>
      <c r="B4" s="27"/>
      <c r="C4" s="177" t="str">
        <f>IF(ISBLANK(Résultats!C2),"",Résultats!C2)</f>
        <v xml:space="preserve"> </v>
      </c>
      <c r="D4" s="179"/>
      <c r="E4" s="179"/>
      <c r="F4" s="178"/>
      <c r="G4" s="27" t="s">
        <v>39</v>
      </c>
      <c r="H4" s="27"/>
      <c r="I4" s="177" t="str">
        <f>IF(ISBLANK(Résultats!J2),"",Résultats!J2)</f>
        <v/>
      </c>
      <c r="J4" s="178"/>
    </row>
    <row r="5" spans="1:10" x14ac:dyDescent="0.25">
      <c r="A5" s="26" t="s">
        <v>1</v>
      </c>
      <c r="B5" s="27"/>
      <c r="C5" s="27"/>
      <c r="D5" s="27"/>
      <c r="E5" s="27"/>
      <c r="F5" s="27"/>
      <c r="G5" s="27"/>
      <c r="H5" s="27"/>
      <c r="I5" s="83"/>
      <c r="J5" s="28"/>
    </row>
    <row r="6" spans="1:10" x14ac:dyDescent="0.25">
      <c r="A6" s="26" t="s">
        <v>2</v>
      </c>
      <c r="B6" s="27"/>
      <c r="C6" s="27"/>
      <c r="D6" s="27"/>
      <c r="E6" s="27"/>
      <c r="F6" s="27"/>
      <c r="G6" s="27"/>
      <c r="H6" s="27"/>
      <c r="I6" s="27"/>
      <c r="J6" s="28"/>
    </row>
    <row r="7" spans="1:10" x14ac:dyDescent="0.25">
      <c r="A7" s="26" t="s">
        <v>3</v>
      </c>
      <c r="B7" s="27"/>
      <c r="C7" s="27"/>
      <c r="D7" s="27"/>
      <c r="E7" s="27"/>
      <c r="F7" s="27"/>
      <c r="G7" s="27"/>
      <c r="H7" s="27"/>
      <c r="I7" s="27"/>
      <c r="J7" s="28"/>
    </row>
    <row r="8" spans="1:10" x14ac:dyDescent="0.25">
      <c r="A8" s="26" t="s">
        <v>4</v>
      </c>
      <c r="B8" s="27"/>
      <c r="C8" s="27"/>
      <c r="D8" s="27"/>
      <c r="E8" s="27"/>
      <c r="F8" s="27"/>
      <c r="G8" s="27"/>
      <c r="H8" s="27"/>
      <c r="I8" s="27"/>
      <c r="J8" s="28"/>
    </row>
    <row r="9" spans="1:10" ht="15.75" thickBot="1" x14ac:dyDescent="0.3">
      <c r="A9" s="26"/>
      <c r="B9" s="27"/>
      <c r="C9" s="27"/>
      <c r="D9" s="27"/>
      <c r="E9" s="27"/>
      <c r="F9" s="27"/>
      <c r="G9" s="27"/>
      <c r="H9" s="27"/>
      <c r="I9" s="27"/>
      <c r="J9" s="28"/>
    </row>
    <row r="10" spans="1:10" ht="75" x14ac:dyDescent="0.25">
      <c r="A10" s="27"/>
      <c r="B10" s="29" t="s">
        <v>10</v>
      </c>
      <c r="C10" s="30" t="s">
        <v>42</v>
      </c>
      <c r="D10" s="30" t="s">
        <v>44</v>
      </c>
      <c r="E10" s="30" t="s">
        <v>46</v>
      </c>
      <c r="F10" s="31" t="s">
        <v>11</v>
      </c>
      <c r="G10" s="32" t="s">
        <v>15</v>
      </c>
      <c r="H10" s="33" t="s">
        <v>41</v>
      </c>
      <c r="I10" s="27"/>
      <c r="J10" s="28"/>
    </row>
    <row r="11" spans="1:10" x14ac:dyDescent="0.25">
      <c r="A11" s="27"/>
      <c r="B11" s="34">
        <v>1</v>
      </c>
      <c r="C11" s="35">
        <f>'Fig1'!E$15</f>
        <v>0</v>
      </c>
      <c r="D11" s="35">
        <f>'Fig1'!F$15</f>
        <v>0</v>
      </c>
      <c r="E11" s="35">
        <f>'Fig1'!G$15</f>
        <v>0</v>
      </c>
      <c r="F11" s="35">
        <f>'Fig1'!H$15</f>
        <v>0</v>
      </c>
      <c r="G11" s="36">
        <f>'Fig1'!I$15</f>
        <v>0</v>
      </c>
      <c r="H11" s="37" t="str">
        <f>IF( G12=0," ",G11)</f>
        <v xml:space="preserve"> </v>
      </c>
      <c r="I11" s="27"/>
      <c r="J11" s="28"/>
    </row>
    <row r="12" spans="1:10" x14ac:dyDescent="0.25">
      <c r="A12" s="27"/>
      <c r="B12" s="34">
        <v>2</v>
      </c>
      <c r="C12" s="35">
        <f>'Fig2'!E$15</f>
        <v>0</v>
      </c>
      <c r="D12" s="35">
        <f>'Fig2'!F$15</f>
        <v>0</v>
      </c>
      <c r="E12" s="35">
        <f>'Fig2'!G$15</f>
        <v>0</v>
      </c>
      <c r="F12" s="35">
        <f>'Fig2'!H$15</f>
        <v>0</v>
      </c>
      <c r="G12" s="36">
        <f>'Fig2'!I$15</f>
        <v>0</v>
      </c>
      <c r="H12" s="37" t="str">
        <f>IF(G12&lt;&gt;0,SUM(G$12:G12)/COUNT(G$12:G12)," ")</f>
        <v xml:space="preserve"> </v>
      </c>
      <c r="I12" s="27"/>
      <c r="J12" s="28"/>
    </row>
    <row r="13" spans="1:10" x14ac:dyDescent="0.25">
      <c r="A13" s="27"/>
      <c r="B13" s="34">
        <v>3</v>
      </c>
      <c r="C13" s="35">
        <f>'Fig3'!E$15</f>
        <v>0</v>
      </c>
      <c r="D13" s="35">
        <f>'Fig3'!F$15</f>
        <v>0</v>
      </c>
      <c r="E13" s="35">
        <f>'Fig3'!G$15</f>
        <v>0</v>
      </c>
      <c r="F13" s="35">
        <f>'Fig3'!H$15</f>
        <v>0</v>
      </c>
      <c r="G13" s="36">
        <f>'Fig3'!I$15</f>
        <v>0</v>
      </c>
      <c r="H13" s="37" t="str">
        <f>IF(G13&lt;&gt;0,SUM(G$12:G13)/COUNT(G$12:G13)," ")</f>
        <v xml:space="preserve"> </v>
      </c>
      <c r="I13" s="27"/>
      <c r="J13" s="28"/>
    </row>
    <row r="14" spans="1:10" x14ac:dyDescent="0.25">
      <c r="A14" s="27"/>
      <c r="B14" s="34">
        <v>4</v>
      </c>
      <c r="C14" s="35">
        <f>'Fig4'!E$15</f>
        <v>0</v>
      </c>
      <c r="D14" s="35">
        <f>'Fig4'!F$15</f>
        <v>0</v>
      </c>
      <c r="E14" s="35">
        <f>'Fig4'!G$15</f>
        <v>0</v>
      </c>
      <c r="F14" s="35">
        <f>'Fig4'!H$15</f>
        <v>0</v>
      </c>
      <c r="G14" s="36">
        <f>'Fig4'!I$15</f>
        <v>0</v>
      </c>
      <c r="H14" s="37" t="str">
        <f>IF(G14&lt;&gt;0,SUM(G$12:G14)/COUNT(G$12:G14)," ")</f>
        <v xml:space="preserve"> </v>
      </c>
      <c r="I14" s="27"/>
      <c r="J14" s="28"/>
    </row>
    <row r="15" spans="1:10" x14ac:dyDescent="0.25">
      <c r="A15" s="27"/>
      <c r="B15" s="34">
        <v>5</v>
      </c>
      <c r="C15" s="35">
        <f>'Fig5'!E$15</f>
        <v>0</v>
      </c>
      <c r="D15" s="35">
        <f>'Fig5'!F$15</f>
        <v>0</v>
      </c>
      <c r="E15" s="35">
        <f>'Fig5'!G$15</f>
        <v>0</v>
      </c>
      <c r="F15" s="35">
        <f>'Fig5'!H$15</f>
        <v>0</v>
      </c>
      <c r="G15" s="36">
        <f>'Fig5'!I$15</f>
        <v>0</v>
      </c>
      <c r="H15" s="37" t="str">
        <f>IF(G15&lt;&gt;0,SUM(G$12:G15)/COUNT(G$12:G15)," ")</f>
        <v xml:space="preserve"> </v>
      </c>
      <c r="I15" s="27"/>
      <c r="J15" s="28"/>
    </row>
    <row r="16" spans="1:10" x14ac:dyDescent="0.25">
      <c r="A16" s="27"/>
      <c r="B16" s="34">
        <v>6</v>
      </c>
      <c r="C16" s="35">
        <f>'Fig6'!E$15</f>
        <v>0</v>
      </c>
      <c r="D16" s="35">
        <f>'Fig6'!F$15</f>
        <v>0</v>
      </c>
      <c r="E16" s="35">
        <f>'Fig6'!G$15</f>
        <v>0</v>
      </c>
      <c r="F16" s="35">
        <f>'Fig6'!H$15</f>
        <v>0</v>
      </c>
      <c r="G16" s="36">
        <f>'Fig6'!I$15</f>
        <v>0</v>
      </c>
      <c r="H16" s="37" t="str">
        <f>IF(G16&lt;&gt;0,SUM(G$12:G16)/COUNT(G$12:G16)," ")</f>
        <v xml:space="preserve"> </v>
      </c>
      <c r="I16" s="27"/>
      <c r="J16" s="28"/>
    </row>
    <row r="17" spans="1:10" x14ac:dyDescent="0.25">
      <c r="A17" s="27"/>
      <c r="B17" s="34">
        <v>7</v>
      </c>
      <c r="C17" s="35">
        <f>'Fig7'!E$15</f>
        <v>0</v>
      </c>
      <c r="D17" s="35">
        <f>'Fig7'!F$15</f>
        <v>0</v>
      </c>
      <c r="E17" s="35">
        <f>'Fig7'!G$15</f>
        <v>0</v>
      </c>
      <c r="F17" s="35">
        <f>'Fig7'!H$15</f>
        <v>0</v>
      </c>
      <c r="G17" s="36">
        <f>'Fig7'!I$15</f>
        <v>0</v>
      </c>
      <c r="H17" s="37" t="str">
        <f>IF(G17&lt;&gt;0,SUM(G$12:G17)/COUNT(G$12:G17)," ")</f>
        <v xml:space="preserve"> </v>
      </c>
      <c r="I17" s="27"/>
      <c r="J17" s="28"/>
    </row>
    <row r="18" spans="1:10" x14ac:dyDescent="0.25">
      <c r="A18" s="27"/>
      <c r="B18" s="34">
        <v>8</v>
      </c>
      <c r="C18" s="35">
        <f>'Fig8'!E$15</f>
        <v>0</v>
      </c>
      <c r="D18" s="35">
        <f>'Fig8'!F$15</f>
        <v>0</v>
      </c>
      <c r="E18" s="35">
        <f>'Fig8'!G$15</f>
        <v>0</v>
      </c>
      <c r="F18" s="35">
        <f>'Fig8'!H$15</f>
        <v>0</v>
      </c>
      <c r="G18" s="36">
        <f>'Fig8'!I$15</f>
        <v>0</v>
      </c>
      <c r="H18" s="37" t="str">
        <f>IF(G18&lt;&gt;0,SUM(G$12:G18)/COUNT(G$12:G18)," ")</f>
        <v xml:space="preserve"> </v>
      </c>
      <c r="I18" s="27"/>
      <c r="J18" s="28"/>
    </row>
    <row r="19" spans="1:10" x14ac:dyDescent="0.25">
      <c r="A19" s="27"/>
      <c r="B19" s="34">
        <v>9</v>
      </c>
      <c r="C19" s="35">
        <f>'Fig9'!E$15</f>
        <v>0</v>
      </c>
      <c r="D19" s="35">
        <f>'Fig9'!F$15</f>
        <v>0</v>
      </c>
      <c r="E19" s="35">
        <f>'Fig9'!G$15</f>
        <v>0</v>
      </c>
      <c r="F19" s="35">
        <f>'Fig9'!H$15</f>
        <v>0</v>
      </c>
      <c r="G19" s="36">
        <f>'Fig9'!I$15</f>
        <v>0</v>
      </c>
      <c r="H19" s="37" t="str">
        <f>IF(G19&lt;&gt;0,SUM(G$12:G19)/COUNT(G$12:G19)," ")</f>
        <v xml:space="preserve"> </v>
      </c>
      <c r="I19" s="27"/>
      <c r="J19" s="28"/>
    </row>
    <row r="20" spans="1:10" x14ac:dyDescent="0.25">
      <c r="A20" s="27"/>
      <c r="B20" s="34">
        <v>10</v>
      </c>
      <c r="C20" s="35">
        <f>'Fig10'!E$15</f>
        <v>0</v>
      </c>
      <c r="D20" s="35">
        <f>'Fig10'!F$15</f>
        <v>0</v>
      </c>
      <c r="E20" s="35">
        <f>'Fig10'!G$15</f>
        <v>0</v>
      </c>
      <c r="F20" s="35">
        <f>'Fig10'!H$15</f>
        <v>0</v>
      </c>
      <c r="G20" s="36">
        <f>'Fig10'!I$15</f>
        <v>0</v>
      </c>
      <c r="H20" s="37" t="str">
        <f>IF(G20&lt;&gt;0,SUM(G$12:G20)/COUNT(G$12:G20)," ")</f>
        <v xml:space="preserve"> </v>
      </c>
      <c r="I20" s="27"/>
      <c r="J20" s="28"/>
    </row>
    <row r="21" spans="1:10" x14ac:dyDescent="0.25">
      <c r="A21" s="27"/>
      <c r="B21" s="34">
        <v>11</v>
      </c>
      <c r="C21" s="35">
        <f>'Fig11'!E$15</f>
        <v>0</v>
      </c>
      <c r="D21" s="35">
        <f>'Fig11'!F$15</f>
        <v>0</v>
      </c>
      <c r="E21" s="35">
        <f>'Fig11'!G$15</f>
        <v>0</v>
      </c>
      <c r="F21" s="35">
        <f>'Fig11'!H$15</f>
        <v>0</v>
      </c>
      <c r="G21" s="36">
        <f>'Fig11'!I$15</f>
        <v>0</v>
      </c>
      <c r="H21" s="37" t="str">
        <f>IF(G21&lt;&gt;0,SUM(G$12:G21)/COUNT(G$12:G21)," ")</f>
        <v xml:space="preserve"> </v>
      </c>
      <c r="I21" s="27"/>
      <c r="J21" s="28"/>
    </row>
    <row r="22" spans="1:10" x14ac:dyDescent="0.25">
      <c r="A22" s="27"/>
      <c r="B22" s="34">
        <v>12</v>
      </c>
      <c r="C22" s="35">
        <f>'Fig12'!E$15</f>
        <v>0</v>
      </c>
      <c r="D22" s="35">
        <f>'Fig12'!F$15</f>
        <v>0</v>
      </c>
      <c r="E22" s="35">
        <f>'Fig12'!G$15</f>
        <v>0</v>
      </c>
      <c r="F22" s="35">
        <f>'Fig12'!H$15</f>
        <v>0</v>
      </c>
      <c r="G22" s="36">
        <f>'Fig12'!I$15</f>
        <v>0</v>
      </c>
      <c r="H22" s="37" t="str">
        <f>IF(G22&lt;&gt;0,SUM(G$12:G22)/COUNT(G$12:G22)," ")</f>
        <v xml:space="preserve"> </v>
      </c>
      <c r="I22" s="27"/>
      <c r="J22" s="28"/>
    </row>
    <row r="23" spans="1:10" x14ac:dyDescent="0.25">
      <c r="A23" s="27"/>
      <c r="B23" s="34">
        <v>13</v>
      </c>
      <c r="C23" s="35">
        <f>'Fig13'!E$15</f>
        <v>0</v>
      </c>
      <c r="D23" s="35">
        <f>'Fig13'!F$15</f>
        <v>0</v>
      </c>
      <c r="E23" s="35">
        <f>'Fig13'!G$15</f>
        <v>0</v>
      </c>
      <c r="F23" s="35">
        <f>'Fig13'!H$15</f>
        <v>0</v>
      </c>
      <c r="G23" s="36">
        <f>'Fig13'!I$15</f>
        <v>0</v>
      </c>
      <c r="H23" s="37" t="str">
        <f>IF(G23&lt;&gt;0,SUM(G$12:G23)/COUNT(G$12:G23)," ")</f>
        <v xml:space="preserve"> </v>
      </c>
      <c r="I23" s="27"/>
      <c r="J23" s="28"/>
    </row>
    <row r="24" spans="1:10" x14ac:dyDescent="0.25">
      <c r="A24" s="27"/>
      <c r="B24" s="34">
        <v>14</v>
      </c>
      <c r="C24" s="35">
        <f>'Fig14'!E$15</f>
        <v>0</v>
      </c>
      <c r="D24" s="35">
        <f>'Fig14'!F$15</f>
        <v>0</v>
      </c>
      <c r="E24" s="35">
        <f>'Fig14'!G$15</f>
        <v>0</v>
      </c>
      <c r="F24" s="35">
        <f>'Fig14'!H$15</f>
        <v>0</v>
      </c>
      <c r="G24" s="36">
        <f>'Fig14'!I$15</f>
        <v>0</v>
      </c>
      <c r="H24" s="37" t="str">
        <f>IF(G24&lt;&gt;0,SUM(G$12:G24)/COUNT(G$12:G24)," ")</f>
        <v xml:space="preserve"> </v>
      </c>
      <c r="I24" s="27"/>
      <c r="J24" s="28"/>
    </row>
    <row r="25" spans="1:10" x14ac:dyDescent="0.25">
      <c r="A25" s="27"/>
      <c r="B25" s="34">
        <v>15</v>
      </c>
      <c r="C25" s="35">
        <f>'Fig15'!E$15</f>
        <v>0</v>
      </c>
      <c r="D25" s="35">
        <f>'Fig15'!F$15</f>
        <v>0</v>
      </c>
      <c r="E25" s="35">
        <f>'Fig15'!G$15</f>
        <v>0</v>
      </c>
      <c r="F25" s="35">
        <f>'Fig15'!H$15</f>
        <v>0</v>
      </c>
      <c r="G25" s="36">
        <f>'Fig15'!I$15</f>
        <v>0</v>
      </c>
      <c r="H25" s="37" t="str">
        <f>IF(G25&lt;&gt;0,SUM(G$12:G25)/COUNT(G$12:G25)," ")</f>
        <v xml:space="preserve"> </v>
      </c>
      <c r="I25" s="27"/>
      <c r="J25" s="28"/>
    </row>
    <row r="26" spans="1:10" x14ac:dyDescent="0.25">
      <c r="A26" s="27"/>
      <c r="B26" s="34">
        <v>16</v>
      </c>
      <c r="C26" s="35">
        <f>'Fig16'!E$15</f>
        <v>0</v>
      </c>
      <c r="D26" s="35">
        <f>'Fig16'!F$15</f>
        <v>0</v>
      </c>
      <c r="E26" s="35">
        <f>'Fig16'!G$15</f>
        <v>0</v>
      </c>
      <c r="F26" s="35">
        <f>'Fig16'!H$15</f>
        <v>0</v>
      </c>
      <c r="G26" s="36">
        <f>'Fig16'!I$15</f>
        <v>0</v>
      </c>
      <c r="H26" s="37" t="str">
        <f>IF(G26&lt;&gt;0,SUM(G$12:G26)/COUNT(G$12:G26)," ")</f>
        <v xml:space="preserve"> </v>
      </c>
      <c r="I26" s="27"/>
      <c r="J26" s="28"/>
    </row>
    <row r="27" spans="1:10" x14ac:dyDescent="0.25">
      <c r="A27" s="27"/>
      <c r="B27" s="34">
        <v>17</v>
      </c>
      <c r="C27" s="35">
        <f>'Fig17'!E$15</f>
        <v>0</v>
      </c>
      <c r="D27" s="35">
        <f>'Fig17'!F$15</f>
        <v>0</v>
      </c>
      <c r="E27" s="35">
        <f>'Fig17'!G$15</f>
        <v>0</v>
      </c>
      <c r="F27" s="35">
        <f>'Fig17'!H$15</f>
        <v>0</v>
      </c>
      <c r="G27" s="36">
        <f>'Fig17'!I$15</f>
        <v>0</v>
      </c>
      <c r="H27" s="37" t="str">
        <f>IF(G27&lt;&gt;0,SUM(G$12:G27)/COUNT(G$12:G27)," ")</f>
        <v xml:space="preserve"> </v>
      </c>
      <c r="I27" s="27"/>
      <c r="J27" s="28"/>
    </row>
    <row r="28" spans="1:10" x14ac:dyDescent="0.25">
      <c r="A28" s="27"/>
      <c r="B28" s="34">
        <v>18</v>
      </c>
      <c r="C28" s="35">
        <f>'Fig18'!E$15</f>
        <v>0</v>
      </c>
      <c r="D28" s="35">
        <f>'Fig18'!F$15</f>
        <v>0</v>
      </c>
      <c r="E28" s="35">
        <f>'Fig18'!G$15</f>
        <v>0</v>
      </c>
      <c r="F28" s="35">
        <f>'Fig18'!H$15</f>
        <v>0</v>
      </c>
      <c r="G28" s="36">
        <f>'Fig18'!I$15</f>
        <v>0</v>
      </c>
      <c r="H28" s="37" t="str">
        <f>IF(G28&lt;&gt;0,SUM(G$12:G28)/COUNT(G$12:G28)," ")</f>
        <v xml:space="preserve"> </v>
      </c>
      <c r="I28" s="27"/>
      <c r="J28" s="28"/>
    </row>
    <row r="29" spans="1:10" x14ac:dyDescent="0.25">
      <c r="A29" s="27"/>
      <c r="B29" s="34">
        <v>19</v>
      </c>
      <c r="C29" s="35">
        <f>'Fig19'!E$15</f>
        <v>0</v>
      </c>
      <c r="D29" s="35">
        <f>'Fig19'!F$15</f>
        <v>0</v>
      </c>
      <c r="E29" s="35">
        <f>'Fig19'!G$15</f>
        <v>0</v>
      </c>
      <c r="F29" s="35">
        <f>'Fig19'!H$15</f>
        <v>0</v>
      </c>
      <c r="G29" s="36">
        <f>'Fig19'!I$15</f>
        <v>0</v>
      </c>
      <c r="H29" s="37" t="str">
        <f>IF(G29&lt;&gt;0,SUM(G$12:G29)/COUNT(G$12:G29)," ")</f>
        <v xml:space="preserve"> </v>
      </c>
      <c r="I29" s="27"/>
      <c r="J29" s="28"/>
    </row>
    <row r="30" spans="1:10" x14ac:dyDescent="0.25">
      <c r="A30" s="27"/>
      <c r="B30" s="34">
        <v>20</v>
      </c>
      <c r="C30" s="35">
        <f>'Fig20'!E$15</f>
        <v>0</v>
      </c>
      <c r="D30" s="35">
        <f>'Fig20'!F$15</f>
        <v>0</v>
      </c>
      <c r="E30" s="35">
        <f>'Fig20'!G$15</f>
        <v>0</v>
      </c>
      <c r="F30" s="35">
        <f>'Fig20'!H$15</f>
        <v>0</v>
      </c>
      <c r="G30" s="36">
        <f>'Fig20'!I$15</f>
        <v>0</v>
      </c>
      <c r="H30" s="37" t="str">
        <f>IF(G30&lt;&gt;0,SUM(G$12:G30)/COUNT(G$12:G30)," ")</f>
        <v xml:space="preserve"> </v>
      </c>
      <c r="I30" s="27"/>
      <c r="J30" s="28"/>
    </row>
    <row r="31" spans="1:10" x14ac:dyDescent="0.25">
      <c r="A31" s="27"/>
      <c r="B31" s="34">
        <v>21</v>
      </c>
      <c r="C31" s="35">
        <f>'Fig21'!E$15</f>
        <v>0</v>
      </c>
      <c r="D31" s="35">
        <f>'Fig21'!F$15</f>
        <v>0</v>
      </c>
      <c r="E31" s="35">
        <f>'Fig21'!G$15</f>
        <v>0</v>
      </c>
      <c r="F31" s="35">
        <f>'Fig21'!H$15</f>
        <v>0</v>
      </c>
      <c r="G31" s="36">
        <f>'Fig21'!I$15</f>
        <v>0</v>
      </c>
      <c r="H31" s="37" t="str">
        <f>IF(G31&lt;&gt;0,SUM(G$12:G31)/COUNT(G$12:G31)," ")</f>
        <v xml:space="preserve"> </v>
      </c>
      <c r="I31" s="27"/>
      <c r="J31" s="28"/>
    </row>
    <row r="32" spans="1:10" x14ac:dyDescent="0.25">
      <c r="A32" s="27"/>
      <c r="B32" s="34">
        <v>22</v>
      </c>
      <c r="C32" s="35">
        <f>'Fig22'!E$15</f>
        <v>0</v>
      </c>
      <c r="D32" s="35">
        <f>'Fig22'!F$15</f>
        <v>0</v>
      </c>
      <c r="E32" s="35">
        <f>'Fig22'!G$15</f>
        <v>0</v>
      </c>
      <c r="F32" s="35">
        <f>'Fig22'!H$15</f>
        <v>0</v>
      </c>
      <c r="G32" s="36">
        <f>'Fig22'!I$15</f>
        <v>0</v>
      </c>
      <c r="H32" s="37" t="str">
        <f>IF(G32&lt;&gt;0,SUM(G$12:G32)/COUNT(G$12:G32)," ")</f>
        <v xml:space="preserve"> </v>
      </c>
      <c r="I32" s="27"/>
      <c r="J32" s="28"/>
    </row>
    <row r="33" spans="1:10" x14ac:dyDescent="0.25">
      <c r="A33" s="27"/>
      <c r="B33" s="34">
        <v>23</v>
      </c>
      <c r="C33" s="35">
        <f>'Fig23'!E$15</f>
        <v>0</v>
      </c>
      <c r="D33" s="35">
        <f>'Fig23'!F$15</f>
        <v>0</v>
      </c>
      <c r="E33" s="35">
        <f>'Fig23'!G$15</f>
        <v>0</v>
      </c>
      <c r="F33" s="35">
        <f>'Fig23'!H$15</f>
        <v>0</v>
      </c>
      <c r="G33" s="36">
        <f>'Fig23'!I$15</f>
        <v>0</v>
      </c>
      <c r="H33" s="37" t="str">
        <f>IF(G33&lt;&gt;0,SUM(G$12:G33)/COUNT(G$12:G33)," ")</f>
        <v xml:space="preserve"> </v>
      </c>
      <c r="I33" s="27"/>
      <c r="J33" s="28"/>
    </row>
    <row r="34" spans="1:10" ht="15.75" thickBot="1" x14ac:dyDescent="0.3">
      <c r="A34" s="27"/>
      <c r="B34" s="34">
        <v>24</v>
      </c>
      <c r="C34" s="35">
        <f>'Fig24'!E$15</f>
        <v>0</v>
      </c>
      <c r="D34" s="35">
        <f>'Fig24'!F$15</f>
        <v>0</v>
      </c>
      <c r="E34" s="35">
        <f>'Fig24'!G$15</f>
        <v>0</v>
      </c>
      <c r="F34" s="35">
        <f>'Fig24'!H$15</f>
        <v>0</v>
      </c>
      <c r="G34" s="36">
        <f>'Fig24'!I$15</f>
        <v>0</v>
      </c>
      <c r="H34" s="38"/>
      <c r="I34" s="27"/>
      <c r="J34" s="28"/>
    </row>
    <row r="35" spans="1:10" x14ac:dyDescent="0.25">
      <c r="A35" s="27"/>
      <c r="B35" s="39"/>
      <c r="C35" s="39"/>
      <c r="D35" s="40"/>
      <c r="E35" s="35" t="s">
        <v>59</v>
      </c>
      <c r="F35" s="105">
        <f>SUM(F11:F34)</f>
        <v>0</v>
      </c>
      <c r="G35" s="36">
        <f>SUM(G11:G34)</f>
        <v>0</v>
      </c>
      <c r="H35" s="27"/>
      <c r="I35" s="27"/>
      <c r="J35" s="28"/>
    </row>
    <row r="36" spans="1:10" x14ac:dyDescent="0.25">
      <c r="A36" s="27"/>
      <c r="B36" s="27"/>
      <c r="C36" s="27"/>
      <c r="D36" s="27"/>
      <c r="E36" s="40"/>
      <c r="F36" s="41" t="s">
        <v>40</v>
      </c>
      <c r="G36" s="36">
        <f>AVERAGE(G11:G35)</f>
        <v>0</v>
      </c>
      <c r="H36" s="27"/>
      <c r="I36" s="27"/>
      <c r="J36" s="28"/>
    </row>
    <row r="37" spans="1:10" x14ac:dyDescent="0.25">
      <c r="A37" s="27"/>
      <c r="B37" s="27"/>
      <c r="C37" s="27"/>
      <c r="D37" s="27"/>
      <c r="E37" s="27"/>
      <c r="F37" s="39"/>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42" t="s">
        <v>8</v>
      </c>
      <c r="C46" s="27"/>
      <c r="D46" s="27"/>
      <c r="E46" s="27"/>
      <c r="F46" s="27" t="s">
        <v>12</v>
      </c>
      <c r="G46" s="27"/>
      <c r="H46" s="27"/>
      <c r="I46" s="27"/>
      <c r="J46" s="28"/>
    </row>
    <row r="47" spans="1:10" ht="15.75" thickBot="1" x14ac:dyDescent="0.3">
      <c r="A47" s="26"/>
      <c r="B47" s="171" t="str">
        <f>IF(ISBLANK(Résultats!C4),"",Résultats!C4)</f>
        <v/>
      </c>
      <c r="C47" s="172"/>
      <c r="D47" s="173"/>
      <c r="E47" s="27"/>
      <c r="F47" s="162"/>
      <c r="G47" s="163"/>
      <c r="H47" s="164"/>
      <c r="I47" s="27"/>
      <c r="J47" s="28"/>
    </row>
    <row r="48" spans="1:10" x14ac:dyDescent="0.25">
      <c r="A48" s="26"/>
      <c r="B48" s="27"/>
      <c r="C48" s="27"/>
      <c r="D48" s="27"/>
      <c r="E48" s="27"/>
      <c r="F48" s="165"/>
      <c r="G48" s="166"/>
      <c r="H48" s="167"/>
      <c r="I48" s="27"/>
      <c r="J48" s="28"/>
    </row>
    <row r="49" spans="1:10" x14ac:dyDescent="0.25">
      <c r="A49" s="26"/>
      <c r="B49" s="27"/>
      <c r="C49" s="27"/>
      <c r="D49" s="27"/>
      <c r="E49" s="27"/>
      <c r="F49" s="165"/>
      <c r="G49" s="166"/>
      <c r="H49" s="167"/>
      <c r="I49" s="27"/>
      <c r="J49" s="28"/>
    </row>
    <row r="50" spans="1:10" x14ac:dyDescent="0.25">
      <c r="A50" s="26"/>
      <c r="B50" s="27"/>
      <c r="C50" s="27"/>
      <c r="D50" s="27"/>
      <c r="E50" s="27"/>
      <c r="F50" s="165"/>
      <c r="G50" s="166"/>
      <c r="H50" s="167"/>
      <c r="I50" s="27"/>
      <c r="J50" s="28"/>
    </row>
    <row r="51" spans="1:10" ht="15.75" thickBot="1" x14ac:dyDescent="0.3">
      <c r="A51" s="26"/>
      <c r="B51" s="27"/>
      <c r="C51" s="27"/>
      <c r="D51" s="27"/>
      <c r="E51" s="27"/>
      <c r="F51" s="168"/>
      <c r="G51" s="169"/>
      <c r="H51" s="170"/>
      <c r="I51" s="27"/>
      <c r="J51" s="28"/>
    </row>
    <row r="52" spans="1:10" ht="15.75" thickBot="1" x14ac:dyDescent="0.3">
      <c r="A52" s="110" t="s">
        <v>61</v>
      </c>
      <c r="B52" s="42"/>
      <c r="C52" s="42"/>
      <c r="D52" s="42"/>
      <c r="E52" s="42"/>
      <c r="F52" s="42"/>
      <c r="G52" s="42"/>
      <c r="H52" s="42"/>
      <c r="I52" s="42"/>
      <c r="J52" s="43"/>
    </row>
  </sheetData>
  <sheetProtection algorithmName="SHA-512" hashValue="iI82BZSkL4tzK5TQo2hRqqPL5Jj0LCr8MVwuCHMqih4Y9bF4//RQ+AsJBGdNxW9MQCkazDUb88CCNr0uHFeeLg==" saltValue="BnbdXQ2Vxx+FMiCh2fqpBw=="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42">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0</v>
      </c>
      <c r="B1" s="188"/>
      <c r="C1" s="188"/>
      <c r="D1" s="188"/>
      <c r="E1" s="188"/>
      <c r="F1" s="188"/>
      <c r="G1" s="188"/>
      <c r="H1" s="188"/>
      <c r="I1" s="188"/>
      <c r="J1" s="189"/>
    </row>
    <row r="2" spans="1:10" ht="15.75" thickBot="1" x14ac:dyDescent="0.3">
      <c r="A2" s="44" t="s">
        <v>5</v>
      </c>
      <c r="B2" s="177" t="str">
        <f>IF(ISBLANK(Résultats!A22),"",Résultats!A22)</f>
        <v/>
      </c>
      <c r="C2" s="179"/>
      <c r="D2" s="179"/>
      <c r="E2" s="179"/>
      <c r="F2" s="178"/>
      <c r="G2" s="45" t="s">
        <v>6</v>
      </c>
      <c r="H2" s="45"/>
      <c r="I2" s="177" t="str">
        <f>IF(ISBLANK(Résultats!D22),"",Résultats!D22)</f>
        <v/>
      </c>
      <c r="J2" s="178"/>
    </row>
    <row r="3" spans="1:10" ht="15.75" thickBot="1" x14ac:dyDescent="0.3">
      <c r="A3" s="44" t="s">
        <v>7</v>
      </c>
      <c r="B3" s="45"/>
      <c r="C3" s="177" t="str">
        <f>IF(ISBLANK(Résultats!G22),"",Résultats!G22)</f>
        <v/>
      </c>
      <c r="D3" s="179"/>
      <c r="E3" s="179"/>
      <c r="F3" s="178"/>
      <c r="G3" s="190" t="s">
        <v>58</v>
      </c>
      <c r="H3" s="191"/>
      <c r="I3" s="177" t="str">
        <f>IF(ISBLANK(Résultats!F22),"","moins de 21ans")</f>
        <v/>
      </c>
      <c r="J3" s="178"/>
    </row>
    <row r="4" spans="1:10" ht="15.75" thickBot="1" x14ac:dyDescent="0.3">
      <c r="A4" s="44" t="s">
        <v>9</v>
      </c>
      <c r="B4" s="45"/>
      <c r="C4" s="177" t="str">
        <f>IF(ISBLANK(Résultats!C2),"",Résultats!C2)</f>
        <v xml:space="preserve"> </v>
      </c>
      <c r="D4" s="179"/>
      <c r="E4" s="179"/>
      <c r="F4" s="178"/>
      <c r="G4" s="45" t="s">
        <v>39</v>
      </c>
      <c r="H4" s="45"/>
      <c r="I4" s="177" t="str">
        <f>IF(ISBLANK(Résultats!J2),"",Résultats!J2)</f>
        <v/>
      </c>
      <c r="J4" s="178"/>
    </row>
    <row r="5" spans="1:10" x14ac:dyDescent="0.25">
      <c r="A5" s="44" t="s">
        <v>1</v>
      </c>
      <c r="B5" s="45"/>
      <c r="C5" s="45"/>
      <c r="D5" s="45"/>
      <c r="E5" s="45"/>
      <c r="F5" s="45"/>
      <c r="G5" s="45"/>
      <c r="H5" s="45"/>
      <c r="I5" s="82"/>
      <c r="J5" s="46"/>
    </row>
    <row r="6" spans="1:10" x14ac:dyDescent="0.25">
      <c r="A6" s="44" t="s">
        <v>2</v>
      </c>
      <c r="B6" s="45"/>
      <c r="C6" s="45"/>
      <c r="D6" s="45"/>
      <c r="E6" s="45"/>
      <c r="F6" s="45"/>
      <c r="G6" s="45"/>
      <c r="H6" s="45"/>
      <c r="I6" s="45"/>
      <c r="J6" s="46"/>
    </row>
    <row r="7" spans="1:10" x14ac:dyDescent="0.25">
      <c r="A7" s="44" t="s">
        <v>3</v>
      </c>
      <c r="B7" s="45"/>
      <c r="C7" s="45"/>
      <c r="D7" s="45"/>
      <c r="E7" s="45"/>
      <c r="F7" s="45"/>
      <c r="G7" s="45"/>
      <c r="H7" s="45"/>
      <c r="I7" s="45"/>
      <c r="J7" s="46"/>
    </row>
    <row r="8" spans="1:10" x14ac:dyDescent="0.25">
      <c r="A8" s="44" t="s">
        <v>4</v>
      </c>
      <c r="B8" s="45"/>
      <c r="C8" s="45"/>
      <c r="D8" s="45"/>
      <c r="E8" s="45"/>
      <c r="F8" s="45"/>
      <c r="G8" s="45"/>
      <c r="H8" s="45"/>
      <c r="I8" s="45"/>
      <c r="J8" s="46"/>
    </row>
    <row r="9" spans="1:10" ht="15.75" thickBot="1" x14ac:dyDescent="0.3">
      <c r="A9" s="44"/>
      <c r="B9" s="45"/>
      <c r="C9" s="45"/>
      <c r="D9" s="45"/>
      <c r="E9" s="45"/>
      <c r="F9" s="45"/>
      <c r="G9" s="45"/>
      <c r="H9" s="45"/>
      <c r="I9" s="45"/>
      <c r="J9" s="46"/>
    </row>
    <row r="10" spans="1:10" ht="75" x14ac:dyDescent="0.25">
      <c r="A10" s="45"/>
      <c r="B10" s="47" t="s">
        <v>10</v>
      </c>
      <c r="C10" s="48" t="s">
        <v>42</v>
      </c>
      <c r="D10" s="48" t="s">
        <v>44</v>
      </c>
      <c r="E10" s="48" t="s">
        <v>46</v>
      </c>
      <c r="F10" s="49" t="s">
        <v>11</v>
      </c>
      <c r="G10" s="50" t="s">
        <v>15</v>
      </c>
      <c r="H10" s="51" t="s">
        <v>41</v>
      </c>
      <c r="I10" s="45"/>
      <c r="J10" s="46"/>
    </row>
    <row r="11" spans="1:10" x14ac:dyDescent="0.25">
      <c r="A11" s="45"/>
      <c r="B11" s="52">
        <v>1</v>
      </c>
      <c r="C11" s="53">
        <f>'Fig1'!E$16</f>
        <v>0</v>
      </c>
      <c r="D11" s="53">
        <f>'Fig1'!F$16</f>
        <v>0</v>
      </c>
      <c r="E11" s="53">
        <f>'Fig1'!G$16</f>
        <v>0</v>
      </c>
      <c r="F11" s="53">
        <f>'Fig1'!H$16</f>
        <v>0</v>
      </c>
      <c r="G11" s="54">
        <f>'Fig1'!I$16</f>
        <v>0</v>
      </c>
      <c r="H11" s="55" t="str">
        <f>IF( G12=0," ",G11)</f>
        <v xml:space="preserve"> </v>
      </c>
      <c r="I11" s="45"/>
      <c r="J11" s="46"/>
    </row>
    <row r="12" spans="1:10" x14ac:dyDescent="0.25">
      <c r="A12" s="45"/>
      <c r="B12" s="52">
        <v>2</v>
      </c>
      <c r="C12" s="53">
        <f>'Fig2'!E$16</f>
        <v>0</v>
      </c>
      <c r="D12" s="53">
        <f>'Fig2'!F$16</f>
        <v>0</v>
      </c>
      <c r="E12" s="53">
        <f>'Fig2'!G$16</f>
        <v>0</v>
      </c>
      <c r="F12" s="53">
        <f>'Fig2'!H$16</f>
        <v>0</v>
      </c>
      <c r="G12" s="54">
        <f>'Fig2'!I$16</f>
        <v>0</v>
      </c>
      <c r="H12" s="55" t="str">
        <f>IF(G12&lt;&gt;0,SUM(G$12:G12)/COUNT(G$12:G12)," ")</f>
        <v xml:space="preserve"> </v>
      </c>
      <c r="I12" s="45"/>
      <c r="J12" s="46"/>
    </row>
    <row r="13" spans="1:10" x14ac:dyDescent="0.25">
      <c r="A13" s="45"/>
      <c r="B13" s="52">
        <v>3</v>
      </c>
      <c r="C13" s="53">
        <f>'Fig3'!E$16</f>
        <v>0</v>
      </c>
      <c r="D13" s="53">
        <f>'Fig3'!F$16</f>
        <v>0</v>
      </c>
      <c r="E13" s="53">
        <f>'Fig3'!G$16</f>
        <v>0</v>
      </c>
      <c r="F13" s="53">
        <f>'Fig3'!H$16</f>
        <v>0</v>
      </c>
      <c r="G13" s="54">
        <f>'Fig3'!I$16</f>
        <v>0</v>
      </c>
      <c r="H13" s="55" t="str">
        <f>IF(G13&lt;&gt;0,SUM(G$12:G13)/COUNT(G$12:G13)," ")</f>
        <v xml:space="preserve"> </v>
      </c>
      <c r="I13" s="45"/>
      <c r="J13" s="46"/>
    </row>
    <row r="14" spans="1:10" x14ac:dyDescent="0.25">
      <c r="A14" s="45"/>
      <c r="B14" s="52">
        <v>4</v>
      </c>
      <c r="C14" s="53">
        <f>'Fig4'!E$16</f>
        <v>0</v>
      </c>
      <c r="D14" s="53">
        <f>'Fig4'!F$16</f>
        <v>0</v>
      </c>
      <c r="E14" s="53">
        <f>'Fig4'!G$16</f>
        <v>0</v>
      </c>
      <c r="F14" s="53">
        <f>'Fig4'!H$16</f>
        <v>0</v>
      </c>
      <c r="G14" s="54">
        <f>'Fig4'!I$16</f>
        <v>0</v>
      </c>
      <c r="H14" s="55" t="str">
        <f>IF(G14&lt;&gt;0,SUM(G$12:G14)/COUNT(G$12:G14)," ")</f>
        <v xml:space="preserve"> </v>
      </c>
      <c r="I14" s="45"/>
      <c r="J14" s="46"/>
    </row>
    <row r="15" spans="1:10" x14ac:dyDescent="0.25">
      <c r="A15" s="45"/>
      <c r="B15" s="52">
        <v>5</v>
      </c>
      <c r="C15" s="53">
        <f>'Fig5'!E$16</f>
        <v>0</v>
      </c>
      <c r="D15" s="53">
        <f>'Fig5'!F$16</f>
        <v>0</v>
      </c>
      <c r="E15" s="53">
        <f>'Fig5'!G$16</f>
        <v>0</v>
      </c>
      <c r="F15" s="53">
        <f>'Fig5'!H$16</f>
        <v>0</v>
      </c>
      <c r="G15" s="54">
        <f>'Fig5'!I$16</f>
        <v>0</v>
      </c>
      <c r="H15" s="55" t="str">
        <f>IF(G15&lt;&gt;0,SUM(G$12:G15)/COUNT(G$12:G15)," ")</f>
        <v xml:space="preserve"> </v>
      </c>
      <c r="I15" s="45"/>
      <c r="J15" s="46"/>
    </row>
    <row r="16" spans="1:10" x14ac:dyDescent="0.25">
      <c r="A16" s="45"/>
      <c r="B16" s="52">
        <v>6</v>
      </c>
      <c r="C16" s="53">
        <f>'Fig6'!E$16</f>
        <v>0</v>
      </c>
      <c r="D16" s="53">
        <f>'Fig6'!F$16</f>
        <v>0</v>
      </c>
      <c r="E16" s="53">
        <f>'Fig6'!G$16</f>
        <v>0</v>
      </c>
      <c r="F16" s="53">
        <f>'Fig6'!H$16</f>
        <v>0</v>
      </c>
      <c r="G16" s="54">
        <f>'Fig6'!I$16</f>
        <v>0</v>
      </c>
      <c r="H16" s="55" t="str">
        <f>IF(G16&lt;&gt;0,SUM(G$12:G16)/COUNT(G$12:G16)," ")</f>
        <v xml:space="preserve"> </v>
      </c>
      <c r="I16" s="45"/>
      <c r="J16" s="46"/>
    </row>
    <row r="17" spans="1:10" x14ac:dyDescent="0.25">
      <c r="A17" s="45"/>
      <c r="B17" s="52">
        <v>7</v>
      </c>
      <c r="C17" s="53">
        <f>'Fig7'!E$16</f>
        <v>0</v>
      </c>
      <c r="D17" s="53">
        <f>'Fig7'!F$16</f>
        <v>0</v>
      </c>
      <c r="E17" s="53">
        <f>'Fig7'!G$16</f>
        <v>0</v>
      </c>
      <c r="F17" s="53">
        <f>'Fig7'!H$16</f>
        <v>0</v>
      </c>
      <c r="G17" s="54">
        <f>'Fig7'!I$16</f>
        <v>0</v>
      </c>
      <c r="H17" s="55" t="str">
        <f>IF(G17&lt;&gt;0,SUM(G$12:G17)/COUNT(G$12:G17)," ")</f>
        <v xml:space="preserve"> </v>
      </c>
      <c r="I17" s="45"/>
      <c r="J17" s="46"/>
    </row>
    <row r="18" spans="1:10" x14ac:dyDescent="0.25">
      <c r="A18" s="45"/>
      <c r="B18" s="52">
        <v>8</v>
      </c>
      <c r="C18" s="53">
        <f>'Fig8'!E$16</f>
        <v>0</v>
      </c>
      <c r="D18" s="53">
        <f>'Fig8'!F$16</f>
        <v>0</v>
      </c>
      <c r="E18" s="53">
        <f>'Fig8'!G$16</f>
        <v>0</v>
      </c>
      <c r="F18" s="53">
        <f>'Fig8'!H$16</f>
        <v>0</v>
      </c>
      <c r="G18" s="54">
        <f>'Fig8'!I$16</f>
        <v>0</v>
      </c>
      <c r="H18" s="55" t="str">
        <f>IF(G18&lt;&gt;0,SUM(G$12:G18)/COUNT(G$12:G18)," ")</f>
        <v xml:space="preserve"> </v>
      </c>
      <c r="I18" s="45"/>
      <c r="J18" s="46"/>
    </row>
    <row r="19" spans="1:10" x14ac:dyDescent="0.25">
      <c r="A19" s="45"/>
      <c r="B19" s="52">
        <v>9</v>
      </c>
      <c r="C19" s="53">
        <f>'Fig9'!E$16</f>
        <v>0</v>
      </c>
      <c r="D19" s="53">
        <f>'Fig9'!F$16</f>
        <v>0</v>
      </c>
      <c r="E19" s="53">
        <f>'Fig9'!G$16</f>
        <v>0</v>
      </c>
      <c r="F19" s="53">
        <f>'Fig9'!H$16</f>
        <v>0</v>
      </c>
      <c r="G19" s="54">
        <f>'Fig9'!I$16</f>
        <v>0</v>
      </c>
      <c r="H19" s="55" t="str">
        <f>IF(G19&lt;&gt;0,SUM(G$12:G19)/COUNT(G$12:G19)," ")</f>
        <v xml:space="preserve"> </v>
      </c>
      <c r="I19" s="45"/>
      <c r="J19" s="46"/>
    </row>
    <row r="20" spans="1:10" x14ac:dyDescent="0.25">
      <c r="A20" s="45"/>
      <c r="B20" s="52">
        <v>10</v>
      </c>
      <c r="C20" s="53">
        <f>'Fig10'!E$16</f>
        <v>0</v>
      </c>
      <c r="D20" s="53">
        <f>'Fig10'!F$16</f>
        <v>0</v>
      </c>
      <c r="E20" s="53">
        <f>'Fig10'!G$16</f>
        <v>0</v>
      </c>
      <c r="F20" s="53">
        <f>'Fig10'!H$16</f>
        <v>0</v>
      </c>
      <c r="G20" s="54">
        <f>'Fig10'!I$16</f>
        <v>0</v>
      </c>
      <c r="H20" s="55" t="str">
        <f>IF(G20&lt;&gt;0,SUM(G$12:G20)/COUNT(G$12:G20)," ")</f>
        <v xml:space="preserve"> </v>
      </c>
      <c r="I20" s="45"/>
      <c r="J20" s="46"/>
    </row>
    <row r="21" spans="1:10" x14ac:dyDescent="0.25">
      <c r="A21" s="45"/>
      <c r="B21" s="52">
        <v>11</v>
      </c>
      <c r="C21" s="53">
        <f>'Fig11'!E$16</f>
        <v>0</v>
      </c>
      <c r="D21" s="53">
        <f>'Fig11'!F$16</f>
        <v>0</v>
      </c>
      <c r="E21" s="53">
        <f>'Fig11'!G$16</f>
        <v>0</v>
      </c>
      <c r="F21" s="53">
        <f>'Fig11'!H$16</f>
        <v>0</v>
      </c>
      <c r="G21" s="54">
        <f>'Fig11'!I$16</f>
        <v>0</v>
      </c>
      <c r="H21" s="55" t="str">
        <f>IF(G21&lt;&gt;0,SUM(G$12:G21)/COUNT(G$12:G21)," ")</f>
        <v xml:space="preserve"> </v>
      </c>
      <c r="I21" s="45"/>
      <c r="J21" s="46"/>
    </row>
    <row r="22" spans="1:10" x14ac:dyDescent="0.25">
      <c r="A22" s="45"/>
      <c r="B22" s="52">
        <v>12</v>
      </c>
      <c r="C22" s="53">
        <f>'Fig12'!E$16</f>
        <v>0</v>
      </c>
      <c r="D22" s="53">
        <f>'Fig12'!F$16</f>
        <v>0</v>
      </c>
      <c r="E22" s="53">
        <f>'Fig12'!G$16</f>
        <v>0</v>
      </c>
      <c r="F22" s="53">
        <f>'Fig12'!H$16</f>
        <v>0</v>
      </c>
      <c r="G22" s="54">
        <f>'Fig12'!I$16</f>
        <v>0</v>
      </c>
      <c r="H22" s="55" t="str">
        <f>IF(G22&lt;&gt;0,SUM(G$12:G22)/COUNT(G$12:G22)," ")</f>
        <v xml:space="preserve"> </v>
      </c>
      <c r="I22" s="45"/>
      <c r="J22" s="46"/>
    </row>
    <row r="23" spans="1:10" x14ac:dyDescent="0.25">
      <c r="A23" s="45"/>
      <c r="B23" s="52">
        <v>13</v>
      </c>
      <c r="C23" s="53">
        <f>'Fig13'!E$16</f>
        <v>0</v>
      </c>
      <c r="D23" s="53">
        <f>'Fig13'!F$16</f>
        <v>0</v>
      </c>
      <c r="E23" s="53">
        <f>'Fig13'!G$16</f>
        <v>0</v>
      </c>
      <c r="F23" s="53">
        <f>'Fig13'!H$16</f>
        <v>0</v>
      </c>
      <c r="G23" s="54">
        <f>'Fig13'!I$16</f>
        <v>0</v>
      </c>
      <c r="H23" s="55" t="str">
        <f>IF(G23&lt;&gt;0,SUM(G$12:G23)/COUNT(G$12:G23)," ")</f>
        <v xml:space="preserve"> </v>
      </c>
      <c r="I23" s="45"/>
      <c r="J23" s="46"/>
    </row>
    <row r="24" spans="1:10" x14ac:dyDescent="0.25">
      <c r="A24" s="45"/>
      <c r="B24" s="52">
        <v>14</v>
      </c>
      <c r="C24" s="53">
        <f>'Fig14'!E$16</f>
        <v>0</v>
      </c>
      <c r="D24" s="53">
        <f>'Fig14'!F$16</f>
        <v>0</v>
      </c>
      <c r="E24" s="53">
        <f>'Fig14'!G$16</f>
        <v>0</v>
      </c>
      <c r="F24" s="53">
        <f>'Fig14'!H$16</f>
        <v>0</v>
      </c>
      <c r="G24" s="54">
        <f>'Fig14'!I$16</f>
        <v>0</v>
      </c>
      <c r="H24" s="55" t="str">
        <f>IF(G24&lt;&gt;0,SUM(G$12:G24)/COUNT(G$12:G24)," ")</f>
        <v xml:space="preserve"> </v>
      </c>
      <c r="I24" s="45"/>
      <c r="J24" s="46"/>
    </row>
    <row r="25" spans="1:10" x14ac:dyDescent="0.25">
      <c r="A25" s="45"/>
      <c r="B25" s="52">
        <v>15</v>
      </c>
      <c r="C25" s="53">
        <f>'Fig15'!E$16</f>
        <v>0</v>
      </c>
      <c r="D25" s="53">
        <f>'Fig15'!F$16</f>
        <v>0</v>
      </c>
      <c r="E25" s="53">
        <f>'Fig15'!G$16</f>
        <v>0</v>
      </c>
      <c r="F25" s="53">
        <f>'Fig15'!H$16</f>
        <v>0</v>
      </c>
      <c r="G25" s="54">
        <f>'Fig15'!I$16</f>
        <v>0</v>
      </c>
      <c r="H25" s="55" t="str">
        <f>IF(G25&lt;&gt;0,SUM(G$12:G25)/COUNT(G$12:G25)," ")</f>
        <v xml:space="preserve"> </v>
      </c>
      <c r="I25" s="45"/>
      <c r="J25" s="46"/>
    </row>
    <row r="26" spans="1:10" x14ac:dyDescent="0.25">
      <c r="A26" s="45"/>
      <c r="B26" s="52">
        <v>16</v>
      </c>
      <c r="C26" s="53">
        <f>'Fig16'!E$16</f>
        <v>0</v>
      </c>
      <c r="D26" s="53">
        <f>'Fig16'!F$16</f>
        <v>0</v>
      </c>
      <c r="E26" s="53">
        <f>'Fig16'!G$16</f>
        <v>0</v>
      </c>
      <c r="F26" s="53">
        <f>'Fig16'!H$16</f>
        <v>0</v>
      </c>
      <c r="G26" s="54">
        <f>'Fig16'!I$16</f>
        <v>0</v>
      </c>
      <c r="H26" s="55" t="str">
        <f>IF(G26&lt;&gt;0,SUM(G$12:G26)/COUNT(G$12:G26)," ")</f>
        <v xml:space="preserve"> </v>
      </c>
      <c r="I26" s="45"/>
      <c r="J26" s="46"/>
    </row>
    <row r="27" spans="1:10" x14ac:dyDescent="0.25">
      <c r="A27" s="45"/>
      <c r="B27" s="52">
        <v>17</v>
      </c>
      <c r="C27" s="53">
        <f>'Fig17'!E$16</f>
        <v>0</v>
      </c>
      <c r="D27" s="53">
        <f>'Fig17'!F$16</f>
        <v>0</v>
      </c>
      <c r="E27" s="53">
        <f>'Fig17'!G$16</f>
        <v>0</v>
      </c>
      <c r="F27" s="53">
        <f>'Fig17'!H$16</f>
        <v>0</v>
      </c>
      <c r="G27" s="54">
        <f>'Fig17'!I$16</f>
        <v>0</v>
      </c>
      <c r="H27" s="55" t="str">
        <f>IF(G27&lt;&gt;0,SUM(G$12:G27)/COUNT(G$12:G27)," ")</f>
        <v xml:space="preserve"> </v>
      </c>
      <c r="I27" s="45"/>
      <c r="J27" s="46"/>
    </row>
    <row r="28" spans="1:10" x14ac:dyDescent="0.25">
      <c r="A28" s="45"/>
      <c r="B28" s="52">
        <v>18</v>
      </c>
      <c r="C28" s="53">
        <f>'Fig18'!E$16</f>
        <v>0</v>
      </c>
      <c r="D28" s="53">
        <f>'Fig18'!F$16</f>
        <v>0</v>
      </c>
      <c r="E28" s="53">
        <f>'Fig18'!G$16</f>
        <v>0</v>
      </c>
      <c r="F28" s="53">
        <f>'Fig18'!H$16</f>
        <v>0</v>
      </c>
      <c r="G28" s="54">
        <f>'Fig18'!I$16</f>
        <v>0</v>
      </c>
      <c r="H28" s="55" t="str">
        <f>IF(G28&lt;&gt;0,SUM(G$12:G28)/COUNT(G$12:G28)," ")</f>
        <v xml:space="preserve"> </v>
      </c>
      <c r="I28" s="45"/>
      <c r="J28" s="46"/>
    </row>
    <row r="29" spans="1:10" x14ac:dyDescent="0.25">
      <c r="A29" s="45"/>
      <c r="B29" s="52">
        <v>19</v>
      </c>
      <c r="C29" s="53">
        <f>'Fig19'!E$16</f>
        <v>0</v>
      </c>
      <c r="D29" s="53">
        <f>'Fig19'!F$16</f>
        <v>0</v>
      </c>
      <c r="E29" s="53">
        <f>'Fig19'!G$16</f>
        <v>0</v>
      </c>
      <c r="F29" s="53">
        <f>'Fig19'!H$16</f>
        <v>0</v>
      </c>
      <c r="G29" s="54">
        <f>'Fig19'!I$16</f>
        <v>0</v>
      </c>
      <c r="H29" s="55" t="str">
        <f>IF(G29&lt;&gt;0,SUM(G$12:G29)/COUNT(G$12:G29)," ")</f>
        <v xml:space="preserve"> </v>
      </c>
      <c r="I29" s="45"/>
      <c r="J29" s="46"/>
    </row>
    <row r="30" spans="1:10" x14ac:dyDescent="0.25">
      <c r="A30" s="45"/>
      <c r="B30" s="52">
        <v>20</v>
      </c>
      <c r="C30" s="53">
        <f>'Fig20'!E$16</f>
        <v>0</v>
      </c>
      <c r="D30" s="53">
        <f>'Fig20'!F$16</f>
        <v>0</v>
      </c>
      <c r="E30" s="53">
        <f>'Fig20'!G$16</f>
        <v>0</v>
      </c>
      <c r="F30" s="53">
        <f>'Fig20'!H$16</f>
        <v>0</v>
      </c>
      <c r="G30" s="54">
        <f>'Fig20'!I$16</f>
        <v>0</v>
      </c>
      <c r="H30" s="55" t="str">
        <f>IF(G30&lt;&gt;0,SUM(G$12:G30)/COUNT(G$12:G30)," ")</f>
        <v xml:space="preserve"> </v>
      </c>
      <c r="I30" s="45"/>
      <c r="J30" s="46"/>
    </row>
    <row r="31" spans="1:10" x14ac:dyDescent="0.25">
      <c r="A31" s="45"/>
      <c r="B31" s="52">
        <v>21</v>
      </c>
      <c r="C31" s="53">
        <f>'Fig21'!E$16</f>
        <v>0</v>
      </c>
      <c r="D31" s="53">
        <f>'Fig21'!F$16</f>
        <v>0</v>
      </c>
      <c r="E31" s="53">
        <f>'Fig21'!G$16</f>
        <v>0</v>
      </c>
      <c r="F31" s="53">
        <f>'Fig21'!H$16</f>
        <v>0</v>
      </c>
      <c r="G31" s="54">
        <f>'Fig21'!I$16</f>
        <v>0</v>
      </c>
      <c r="H31" s="55" t="str">
        <f>IF(G31&lt;&gt;0,SUM(G$12:G31)/COUNT(G$12:G31)," ")</f>
        <v xml:space="preserve"> </v>
      </c>
      <c r="I31" s="45"/>
      <c r="J31" s="46"/>
    </row>
    <row r="32" spans="1:10" x14ac:dyDescent="0.25">
      <c r="A32" s="45"/>
      <c r="B32" s="52">
        <v>22</v>
      </c>
      <c r="C32" s="53">
        <f>'Fig22'!E$16</f>
        <v>0</v>
      </c>
      <c r="D32" s="53">
        <f>'Fig22'!F$16</f>
        <v>0</v>
      </c>
      <c r="E32" s="53">
        <f>'Fig22'!G$16</f>
        <v>0</v>
      </c>
      <c r="F32" s="53">
        <f>'Fig22'!H$16</f>
        <v>0</v>
      </c>
      <c r="G32" s="54">
        <f>'Fig22'!I$16</f>
        <v>0</v>
      </c>
      <c r="H32" s="55" t="str">
        <f>IF(G32&lt;&gt;0,SUM(G$12:G32)/COUNT(G$12:G32)," ")</f>
        <v xml:space="preserve"> </v>
      </c>
      <c r="I32" s="45"/>
      <c r="J32" s="46"/>
    </row>
    <row r="33" spans="1:10" x14ac:dyDescent="0.25">
      <c r="A33" s="45"/>
      <c r="B33" s="52">
        <v>23</v>
      </c>
      <c r="C33" s="53">
        <f>'Fig23'!E$16</f>
        <v>0</v>
      </c>
      <c r="D33" s="53">
        <f>'Fig23'!F$16</f>
        <v>0</v>
      </c>
      <c r="E33" s="53">
        <f>'Fig23'!G$16</f>
        <v>0</v>
      </c>
      <c r="F33" s="53">
        <f>'Fig23'!H$16</f>
        <v>0</v>
      </c>
      <c r="G33" s="54">
        <f>'Fig23'!I$16</f>
        <v>0</v>
      </c>
      <c r="H33" s="55" t="str">
        <f>IF(G33&lt;&gt;0,SUM(G$12:G33)/COUNT(G$12:G33)," ")</f>
        <v xml:space="preserve"> </v>
      </c>
      <c r="I33" s="45"/>
      <c r="J33" s="46"/>
    </row>
    <row r="34" spans="1:10" ht="15.75" thickBot="1" x14ac:dyDescent="0.3">
      <c r="A34" s="45"/>
      <c r="B34" s="52">
        <v>24</v>
      </c>
      <c r="C34" s="53">
        <f>'Fig24'!E$16</f>
        <v>0</v>
      </c>
      <c r="D34" s="53">
        <f>'Fig24'!F$16</f>
        <v>0</v>
      </c>
      <c r="E34" s="53">
        <f>'Fig24'!G$16</f>
        <v>0</v>
      </c>
      <c r="F34" s="53">
        <f>'Fig24'!H$16</f>
        <v>0</v>
      </c>
      <c r="G34" s="54">
        <f>'Fig24'!I$16</f>
        <v>0</v>
      </c>
      <c r="H34" s="56"/>
      <c r="I34" s="45"/>
      <c r="J34" s="46"/>
    </row>
    <row r="35" spans="1:10" x14ac:dyDescent="0.25">
      <c r="A35" s="45"/>
      <c r="B35" s="57"/>
      <c r="C35" s="57"/>
      <c r="D35" s="58"/>
      <c r="E35" s="53" t="s">
        <v>59</v>
      </c>
      <c r="F35" s="104">
        <f>SUM(F11:F34)</f>
        <v>0</v>
      </c>
      <c r="G35" s="54">
        <f>SUM(G11:G34)</f>
        <v>0</v>
      </c>
      <c r="H35" s="45"/>
      <c r="I35" s="45"/>
      <c r="J35" s="46"/>
    </row>
    <row r="36" spans="1:10" x14ac:dyDescent="0.25">
      <c r="A36" s="45"/>
      <c r="B36" s="45"/>
      <c r="C36" s="45"/>
      <c r="D36" s="45"/>
      <c r="E36" s="58"/>
      <c r="F36" s="59" t="s">
        <v>40</v>
      </c>
      <c r="G36" s="54">
        <f>AVERAGE(G11:G35)</f>
        <v>0</v>
      </c>
      <c r="H36" s="45"/>
      <c r="I36" s="45"/>
      <c r="J36" s="46"/>
    </row>
    <row r="37" spans="1:10" x14ac:dyDescent="0.25">
      <c r="A37" s="45"/>
      <c r="B37" s="45"/>
      <c r="C37" s="45"/>
      <c r="D37" s="45"/>
      <c r="E37" s="45"/>
      <c r="F37" s="57"/>
      <c r="G37" s="45"/>
      <c r="H37" s="45"/>
      <c r="I37" s="45"/>
      <c r="J37" s="46"/>
    </row>
    <row r="38" spans="1:10" x14ac:dyDescent="0.25">
      <c r="A38" s="44"/>
      <c r="B38" s="45"/>
      <c r="C38" s="45"/>
      <c r="D38" s="45"/>
      <c r="E38" s="45"/>
      <c r="F38" s="45"/>
      <c r="G38" s="45"/>
      <c r="H38" s="45"/>
      <c r="I38" s="45"/>
      <c r="J38" s="46"/>
    </row>
    <row r="39" spans="1:10" x14ac:dyDescent="0.25">
      <c r="A39" s="44"/>
      <c r="B39" s="45"/>
      <c r="C39" s="45"/>
      <c r="D39" s="45"/>
      <c r="E39" s="45"/>
      <c r="F39" s="45"/>
      <c r="G39" s="45"/>
      <c r="H39" s="45"/>
      <c r="I39" s="45"/>
      <c r="J39" s="46"/>
    </row>
    <row r="40" spans="1:10" x14ac:dyDescent="0.25">
      <c r="A40" s="44"/>
      <c r="B40" s="45"/>
      <c r="C40" s="45"/>
      <c r="D40" s="45"/>
      <c r="E40" s="45"/>
      <c r="F40" s="45"/>
      <c r="G40" s="45"/>
      <c r="H40" s="45"/>
      <c r="I40" s="45"/>
      <c r="J40" s="46"/>
    </row>
    <row r="41" spans="1:10" x14ac:dyDescent="0.25">
      <c r="A41" s="44"/>
      <c r="B41" s="45"/>
      <c r="C41" s="45"/>
      <c r="D41" s="45"/>
      <c r="E41" s="45"/>
      <c r="F41" s="45"/>
      <c r="G41" s="45"/>
      <c r="H41" s="45"/>
      <c r="I41" s="45"/>
      <c r="J41" s="46"/>
    </row>
    <row r="42" spans="1:10" x14ac:dyDescent="0.25">
      <c r="A42" s="44"/>
      <c r="B42" s="45"/>
      <c r="C42" s="45"/>
      <c r="D42" s="45"/>
      <c r="E42" s="45"/>
      <c r="F42" s="45"/>
      <c r="G42" s="45"/>
      <c r="H42" s="45"/>
      <c r="I42" s="45"/>
      <c r="J42" s="46"/>
    </row>
    <row r="43" spans="1:10" x14ac:dyDescent="0.25">
      <c r="A43" s="44"/>
      <c r="B43" s="45"/>
      <c r="C43" s="45"/>
      <c r="D43" s="45"/>
      <c r="E43" s="45"/>
      <c r="F43" s="45"/>
      <c r="G43" s="45"/>
      <c r="H43" s="45"/>
      <c r="I43" s="45"/>
      <c r="J43" s="46"/>
    </row>
    <row r="44" spans="1:10" x14ac:dyDescent="0.25">
      <c r="A44" s="44"/>
      <c r="B44" s="45"/>
      <c r="C44" s="45"/>
      <c r="D44" s="45"/>
      <c r="E44" s="45"/>
      <c r="F44" s="45"/>
      <c r="G44" s="45"/>
      <c r="H44" s="45"/>
      <c r="I44" s="45"/>
      <c r="J44" s="46"/>
    </row>
    <row r="45" spans="1:10" x14ac:dyDescent="0.25">
      <c r="A45" s="44"/>
      <c r="B45" s="45"/>
      <c r="C45" s="45"/>
      <c r="D45" s="45"/>
      <c r="E45" s="45"/>
      <c r="F45" s="45"/>
      <c r="G45" s="45"/>
      <c r="H45" s="45"/>
      <c r="I45" s="45"/>
      <c r="J45" s="46"/>
    </row>
    <row r="46" spans="1:10" ht="15.75" thickBot="1" x14ac:dyDescent="0.3">
      <c r="A46" s="44"/>
      <c r="B46" s="60" t="s">
        <v>8</v>
      </c>
      <c r="C46" s="45"/>
      <c r="D46" s="45"/>
      <c r="E46" s="45"/>
      <c r="F46" s="45" t="s">
        <v>12</v>
      </c>
      <c r="G46" s="45"/>
      <c r="H46" s="45"/>
      <c r="I46" s="45"/>
      <c r="J46" s="46"/>
    </row>
    <row r="47" spans="1:10" ht="15.75" thickBot="1" x14ac:dyDescent="0.3">
      <c r="A47" s="44"/>
      <c r="B47" s="171" t="str">
        <f>IF(ISBLANK(Résultats!C4),"",Résultats!C4)</f>
        <v/>
      </c>
      <c r="C47" s="172"/>
      <c r="D47" s="173"/>
      <c r="E47" s="45"/>
      <c r="F47" s="162"/>
      <c r="G47" s="163"/>
      <c r="H47" s="164"/>
      <c r="I47" s="45"/>
      <c r="J47" s="46"/>
    </row>
    <row r="48" spans="1:10" x14ac:dyDescent="0.25">
      <c r="A48" s="44"/>
      <c r="B48" s="45"/>
      <c r="C48" s="45"/>
      <c r="D48" s="45"/>
      <c r="E48" s="45"/>
      <c r="F48" s="165"/>
      <c r="G48" s="166"/>
      <c r="H48" s="167"/>
      <c r="I48" s="45"/>
      <c r="J48" s="46"/>
    </row>
    <row r="49" spans="1:10" x14ac:dyDescent="0.25">
      <c r="A49" s="44"/>
      <c r="B49" s="45"/>
      <c r="C49" s="45"/>
      <c r="D49" s="45"/>
      <c r="E49" s="45"/>
      <c r="F49" s="165"/>
      <c r="G49" s="166"/>
      <c r="H49" s="167"/>
      <c r="I49" s="45"/>
      <c r="J49" s="46"/>
    </row>
    <row r="50" spans="1:10" x14ac:dyDescent="0.25">
      <c r="A50" s="44"/>
      <c r="B50" s="45"/>
      <c r="C50" s="45"/>
      <c r="D50" s="45"/>
      <c r="E50" s="45"/>
      <c r="F50" s="165"/>
      <c r="G50" s="166"/>
      <c r="H50" s="167"/>
      <c r="I50" s="45"/>
      <c r="J50" s="46"/>
    </row>
    <row r="51" spans="1:10" ht="15.75" thickBot="1" x14ac:dyDescent="0.3">
      <c r="A51" s="44"/>
      <c r="B51" s="45"/>
      <c r="C51" s="45"/>
      <c r="D51" s="45"/>
      <c r="E51" s="45"/>
      <c r="F51" s="168"/>
      <c r="G51" s="169"/>
      <c r="H51" s="170"/>
      <c r="I51" s="45"/>
      <c r="J51" s="46"/>
    </row>
    <row r="52" spans="1:10" ht="15.75" thickBot="1" x14ac:dyDescent="0.3">
      <c r="A52" s="109" t="s">
        <v>61</v>
      </c>
      <c r="B52" s="60"/>
      <c r="C52" s="60"/>
      <c r="D52" s="60"/>
      <c r="E52" s="60"/>
      <c r="F52" s="60"/>
      <c r="G52" s="60"/>
      <c r="H52" s="60"/>
      <c r="I52" s="60"/>
      <c r="J52" s="61"/>
    </row>
  </sheetData>
  <sheetProtection algorithmName="SHA-512" hashValue="A39oFjDVH0HBGpWH8eusry27V8UdrIcV7Jaq4jDmCuS7E9GIzv0tfCDkH3zXW+Pune5+pQonxUwdQJcAzpUEjw==" saltValue="0tPrKyelrKw8HZ+tYRjYKA=="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43">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0</v>
      </c>
      <c r="B1" s="193"/>
      <c r="C1" s="193"/>
      <c r="D1" s="193"/>
      <c r="E1" s="193"/>
      <c r="F1" s="193"/>
      <c r="G1" s="193"/>
      <c r="H1" s="193"/>
      <c r="I1" s="193"/>
      <c r="J1" s="194"/>
    </row>
    <row r="2" spans="1:10" ht="15.75" thickBot="1" x14ac:dyDescent="0.3">
      <c r="A2" s="62" t="s">
        <v>5</v>
      </c>
      <c r="B2" s="177" t="str">
        <f>IF(ISBLANK(Résultats!A23),"",Résultats!A23)</f>
        <v/>
      </c>
      <c r="C2" s="179"/>
      <c r="D2" s="179"/>
      <c r="E2" s="179"/>
      <c r="F2" s="178"/>
      <c r="G2" s="63" t="s">
        <v>6</v>
      </c>
      <c r="H2" s="63"/>
      <c r="I2" s="177" t="str">
        <f>IF(ISBLANK(Résultats!D23),"",Résultats!D23)</f>
        <v/>
      </c>
      <c r="J2" s="178"/>
    </row>
    <row r="3" spans="1:10" ht="15.75" thickBot="1" x14ac:dyDescent="0.3">
      <c r="A3" s="62" t="s">
        <v>7</v>
      </c>
      <c r="B3" s="63"/>
      <c r="C3" s="177" t="str">
        <f>IF(ISBLANK(Résultats!G23),"",Résultats!G23)</f>
        <v/>
      </c>
      <c r="D3" s="179"/>
      <c r="E3" s="179"/>
      <c r="F3" s="178"/>
      <c r="G3" s="195" t="s">
        <v>58</v>
      </c>
      <c r="H3" s="196"/>
      <c r="I3" s="177" t="str">
        <f>IF(ISBLANK(Résultats!F23),"","moins de 21ans")</f>
        <v/>
      </c>
      <c r="J3" s="178"/>
    </row>
    <row r="4" spans="1:10" ht="15.75" thickBot="1" x14ac:dyDescent="0.3">
      <c r="A4" s="62" t="s">
        <v>9</v>
      </c>
      <c r="B4" s="63"/>
      <c r="C4" s="177" t="str">
        <f>IF(ISBLANK(Résultats!C2),"",Résultats!C2)</f>
        <v xml:space="preserve"> </v>
      </c>
      <c r="D4" s="179"/>
      <c r="E4" s="179"/>
      <c r="F4" s="178"/>
      <c r="G4" s="63" t="s">
        <v>39</v>
      </c>
      <c r="H4" s="63"/>
      <c r="I4" s="177" t="str">
        <f>IF(ISBLANK(Résultats!J2),"",Résultats!J2)</f>
        <v/>
      </c>
      <c r="J4" s="178"/>
    </row>
    <row r="5" spans="1:10" x14ac:dyDescent="0.25">
      <c r="A5" s="62" t="s">
        <v>1</v>
      </c>
      <c r="B5" s="63"/>
      <c r="C5" s="63"/>
      <c r="D5" s="63"/>
      <c r="E5" s="63"/>
      <c r="F5" s="63"/>
      <c r="G5" s="63"/>
      <c r="H5" s="63"/>
      <c r="I5" s="81"/>
      <c r="J5" s="64"/>
    </row>
    <row r="6" spans="1:10" x14ac:dyDescent="0.25">
      <c r="A6" s="62" t="s">
        <v>2</v>
      </c>
      <c r="B6" s="63"/>
      <c r="C6" s="63"/>
      <c r="D6" s="63"/>
      <c r="E6" s="63"/>
      <c r="F6" s="63"/>
      <c r="G6" s="63"/>
      <c r="H6" s="63"/>
      <c r="I6" s="63"/>
      <c r="J6" s="64"/>
    </row>
    <row r="7" spans="1:10" x14ac:dyDescent="0.25">
      <c r="A7" s="62" t="s">
        <v>3</v>
      </c>
      <c r="B7" s="63"/>
      <c r="C7" s="63"/>
      <c r="D7" s="63"/>
      <c r="E7" s="63"/>
      <c r="F7" s="63"/>
      <c r="G7" s="63"/>
      <c r="H7" s="63"/>
      <c r="I7" s="63"/>
      <c r="J7" s="64"/>
    </row>
    <row r="8" spans="1:10" x14ac:dyDescent="0.25">
      <c r="A8" s="62" t="s">
        <v>4</v>
      </c>
      <c r="B8" s="63"/>
      <c r="C8" s="63"/>
      <c r="D8" s="63"/>
      <c r="E8" s="63"/>
      <c r="F8" s="63"/>
      <c r="G8" s="63"/>
      <c r="H8" s="63"/>
      <c r="I8" s="63"/>
      <c r="J8" s="64"/>
    </row>
    <row r="9" spans="1:10" ht="15.75" thickBot="1" x14ac:dyDescent="0.3">
      <c r="A9" s="62"/>
      <c r="B9" s="63"/>
      <c r="C9" s="63"/>
      <c r="D9" s="63"/>
      <c r="E9" s="63"/>
      <c r="F9" s="63"/>
      <c r="G9" s="63"/>
      <c r="H9" s="63"/>
      <c r="I9" s="63"/>
      <c r="J9" s="64"/>
    </row>
    <row r="10" spans="1:10" ht="75" x14ac:dyDescent="0.25">
      <c r="A10" s="63"/>
      <c r="B10" s="65" t="s">
        <v>10</v>
      </c>
      <c r="C10" s="66" t="s">
        <v>42</v>
      </c>
      <c r="D10" s="66" t="s">
        <v>44</v>
      </c>
      <c r="E10" s="66" t="s">
        <v>46</v>
      </c>
      <c r="F10" s="67" t="s">
        <v>11</v>
      </c>
      <c r="G10" s="68" t="s">
        <v>15</v>
      </c>
      <c r="H10" s="69" t="s">
        <v>41</v>
      </c>
      <c r="I10" s="63"/>
      <c r="J10" s="64"/>
    </row>
    <row r="11" spans="1:10" x14ac:dyDescent="0.25">
      <c r="A11" s="63"/>
      <c r="B11" s="70">
        <v>1</v>
      </c>
      <c r="C11" s="71">
        <f>'Fig1'!E$17</f>
        <v>0</v>
      </c>
      <c r="D11" s="71">
        <f>'Fig1'!F$17</f>
        <v>0</v>
      </c>
      <c r="E11" s="71">
        <f>'Fig1'!G$17</f>
        <v>0</v>
      </c>
      <c r="F11" s="71">
        <f>'Fig1'!H$17</f>
        <v>0</v>
      </c>
      <c r="G11" s="72">
        <f>'Fig1'!I$17</f>
        <v>0</v>
      </c>
      <c r="H11" s="73" t="str">
        <f>IF( G12=0," ",G11)</f>
        <v xml:space="preserve"> </v>
      </c>
      <c r="I11" s="63"/>
      <c r="J11" s="64"/>
    </row>
    <row r="12" spans="1:10" x14ac:dyDescent="0.25">
      <c r="A12" s="63"/>
      <c r="B12" s="70">
        <v>2</v>
      </c>
      <c r="C12" s="71">
        <f>'Fig2'!E$17</f>
        <v>0</v>
      </c>
      <c r="D12" s="71">
        <f>'Fig2'!F$17</f>
        <v>0</v>
      </c>
      <c r="E12" s="71">
        <f>'Fig2'!G$17</f>
        <v>0</v>
      </c>
      <c r="F12" s="71">
        <f>'Fig2'!H$17</f>
        <v>0</v>
      </c>
      <c r="G12" s="72">
        <f>'Fig2'!I$17</f>
        <v>0</v>
      </c>
      <c r="H12" s="73" t="str">
        <f>IF(G12&lt;&gt;0,SUM(G$12:G12)/COUNT(G$12:G12)," ")</f>
        <v xml:space="preserve"> </v>
      </c>
      <c r="I12" s="63"/>
      <c r="J12" s="64"/>
    </row>
    <row r="13" spans="1:10" x14ac:dyDescent="0.25">
      <c r="A13" s="63"/>
      <c r="B13" s="70">
        <v>3</v>
      </c>
      <c r="C13" s="71">
        <f>'Fig3'!E$17</f>
        <v>0</v>
      </c>
      <c r="D13" s="71">
        <f>'Fig3'!F$17</f>
        <v>0</v>
      </c>
      <c r="E13" s="71">
        <f>'Fig3'!G$17</f>
        <v>0</v>
      </c>
      <c r="F13" s="71">
        <f>'Fig3'!H$17</f>
        <v>0</v>
      </c>
      <c r="G13" s="72">
        <f>'Fig3'!I$17</f>
        <v>0</v>
      </c>
      <c r="H13" s="73" t="str">
        <f>IF(G13&lt;&gt;0,SUM(G$12:G13)/COUNT(G$12:G13)," ")</f>
        <v xml:space="preserve"> </v>
      </c>
      <c r="I13" s="63"/>
      <c r="J13" s="64"/>
    </row>
    <row r="14" spans="1:10" x14ac:dyDescent="0.25">
      <c r="A14" s="63"/>
      <c r="B14" s="70">
        <v>4</v>
      </c>
      <c r="C14" s="71">
        <f>'Fig4'!E$17</f>
        <v>0</v>
      </c>
      <c r="D14" s="71">
        <f>'Fig4'!F$17</f>
        <v>0</v>
      </c>
      <c r="E14" s="71">
        <f>'Fig4'!G$17</f>
        <v>0</v>
      </c>
      <c r="F14" s="71">
        <f>'Fig4'!H$17</f>
        <v>0</v>
      </c>
      <c r="G14" s="72">
        <f>'Fig4'!I$17</f>
        <v>0</v>
      </c>
      <c r="H14" s="73" t="str">
        <f>IF(G14&lt;&gt;0,SUM(G$12:G14)/COUNT(G$12:G14)," ")</f>
        <v xml:space="preserve"> </v>
      </c>
      <c r="I14" s="63"/>
      <c r="J14" s="64"/>
    </row>
    <row r="15" spans="1:10" x14ac:dyDescent="0.25">
      <c r="A15" s="63"/>
      <c r="B15" s="70">
        <v>5</v>
      </c>
      <c r="C15" s="71">
        <f>'Fig5'!E$17</f>
        <v>0</v>
      </c>
      <c r="D15" s="71">
        <f>'Fig5'!F$17</f>
        <v>0</v>
      </c>
      <c r="E15" s="71">
        <f>'Fig5'!G$17</f>
        <v>0</v>
      </c>
      <c r="F15" s="71">
        <f>'Fig5'!H$17</f>
        <v>0</v>
      </c>
      <c r="G15" s="72">
        <f>'Fig5'!I$17</f>
        <v>0</v>
      </c>
      <c r="H15" s="73" t="str">
        <f>IF(G15&lt;&gt;0,SUM(G$12:G15)/COUNT(G$12:G15)," ")</f>
        <v xml:space="preserve"> </v>
      </c>
      <c r="I15" s="63"/>
      <c r="J15" s="64"/>
    </row>
    <row r="16" spans="1:10" x14ac:dyDescent="0.25">
      <c r="A16" s="63"/>
      <c r="B16" s="70">
        <v>6</v>
      </c>
      <c r="C16" s="71">
        <f>'Fig6'!E$17</f>
        <v>0</v>
      </c>
      <c r="D16" s="71">
        <f>'Fig6'!F$17</f>
        <v>0</v>
      </c>
      <c r="E16" s="71">
        <f>'Fig6'!G$17</f>
        <v>0</v>
      </c>
      <c r="F16" s="71">
        <f>'Fig6'!H$17</f>
        <v>0</v>
      </c>
      <c r="G16" s="72">
        <f>'Fig6'!I$17</f>
        <v>0</v>
      </c>
      <c r="H16" s="73" t="str">
        <f>IF(G16&lt;&gt;0,SUM(G$12:G16)/COUNT(G$12:G16)," ")</f>
        <v xml:space="preserve"> </v>
      </c>
      <c r="I16" s="63"/>
      <c r="J16" s="64"/>
    </row>
    <row r="17" spans="1:10" x14ac:dyDescent="0.25">
      <c r="A17" s="63"/>
      <c r="B17" s="70">
        <v>7</v>
      </c>
      <c r="C17" s="71">
        <f>'Fig7'!E$17</f>
        <v>0</v>
      </c>
      <c r="D17" s="71">
        <f>'Fig7'!F$17</f>
        <v>0</v>
      </c>
      <c r="E17" s="71">
        <f>'Fig7'!G$17</f>
        <v>0</v>
      </c>
      <c r="F17" s="71">
        <f>'Fig7'!H$17</f>
        <v>0</v>
      </c>
      <c r="G17" s="72">
        <f>'Fig7'!I$17</f>
        <v>0</v>
      </c>
      <c r="H17" s="73" t="str">
        <f>IF(G17&lt;&gt;0,SUM(G$12:G17)/COUNT(G$12:G17)," ")</f>
        <v xml:space="preserve"> </v>
      </c>
      <c r="I17" s="63"/>
      <c r="J17" s="64"/>
    </row>
    <row r="18" spans="1:10" x14ac:dyDescent="0.25">
      <c r="A18" s="63"/>
      <c r="B18" s="70">
        <v>8</v>
      </c>
      <c r="C18" s="71">
        <f>'Fig8'!E$17</f>
        <v>0</v>
      </c>
      <c r="D18" s="71">
        <f>'Fig8'!F$17</f>
        <v>0</v>
      </c>
      <c r="E18" s="71">
        <f>'Fig8'!G$17</f>
        <v>0</v>
      </c>
      <c r="F18" s="71">
        <f>'Fig8'!H$17</f>
        <v>0</v>
      </c>
      <c r="G18" s="72">
        <f>'Fig8'!I$17</f>
        <v>0</v>
      </c>
      <c r="H18" s="73" t="str">
        <f>IF(G18&lt;&gt;0,SUM(G$12:G18)/COUNT(G$12:G18)," ")</f>
        <v xml:space="preserve"> </v>
      </c>
      <c r="I18" s="63"/>
      <c r="J18" s="64"/>
    </row>
    <row r="19" spans="1:10" x14ac:dyDescent="0.25">
      <c r="A19" s="63"/>
      <c r="B19" s="70">
        <v>9</v>
      </c>
      <c r="C19" s="71">
        <f>'Fig9'!E$17</f>
        <v>0</v>
      </c>
      <c r="D19" s="71">
        <f>'Fig9'!F$17</f>
        <v>0</v>
      </c>
      <c r="E19" s="71">
        <f>'Fig9'!G$17</f>
        <v>0</v>
      </c>
      <c r="F19" s="71">
        <f>'Fig9'!H$17</f>
        <v>0</v>
      </c>
      <c r="G19" s="72">
        <f>'Fig9'!I$17</f>
        <v>0</v>
      </c>
      <c r="H19" s="73" t="str">
        <f>IF(G19&lt;&gt;0,SUM(G$12:G19)/COUNT(G$12:G19)," ")</f>
        <v xml:space="preserve"> </v>
      </c>
      <c r="I19" s="63"/>
      <c r="J19" s="64"/>
    </row>
    <row r="20" spans="1:10" x14ac:dyDescent="0.25">
      <c r="A20" s="63"/>
      <c r="B20" s="70">
        <v>10</v>
      </c>
      <c r="C20" s="71">
        <f>'Fig10'!E$17</f>
        <v>0</v>
      </c>
      <c r="D20" s="71">
        <f>'Fig10'!F$17</f>
        <v>0</v>
      </c>
      <c r="E20" s="71">
        <f>'Fig10'!G$17</f>
        <v>0</v>
      </c>
      <c r="F20" s="71">
        <f>'Fig10'!H$17</f>
        <v>0</v>
      </c>
      <c r="G20" s="72">
        <f>'Fig10'!I$17</f>
        <v>0</v>
      </c>
      <c r="H20" s="73" t="str">
        <f>IF(G20&lt;&gt;0,SUM(G$12:G20)/COUNT(G$12:G20)," ")</f>
        <v xml:space="preserve"> </v>
      </c>
      <c r="I20" s="63"/>
      <c r="J20" s="64"/>
    </row>
    <row r="21" spans="1:10" x14ac:dyDescent="0.25">
      <c r="A21" s="63"/>
      <c r="B21" s="70">
        <v>11</v>
      </c>
      <c r="C21" s="71">
        <f>'Fig11'!E$17</f>
        <v>0</v>
      </c>
      <c r="D21" s="71">
        <f>'Fig11'!F$17</f>
        <v>0</v>
      </c>
      <c r="E21" s="71">
        <f>'Fig11'!G$17</f>
        <v>0</v>
      </c>
      <c r="F21" s="71">
        <f>'Fig11'!H$17</f>
        <v>0</v>
      </c>
      <c r="G21" s="72">
        <f>'Fig11'!I$17</f>
        <v>0</v>
      </c>
      <c r="H21" s="73" t="str">
        <f>IF(G21&lt;&gt;0,SUM(G$12:G21)/COUNT(G$12:G21)," ")</f>
        <v xml:space="preserve"> </v>
      </c>
      <c r="I21" s="63"/>
      <c r="J21" s="64"/>
    </row>
    <row r="22" spans="1:10" x14ac:dyDescent="0.25">
      <c r="A22" s="63"/>
      <c r="B22" s="70">
        <v>12</v>
      </c>
      <c r="C22" s="71">
        <f>'Fig12'!E$17</f>
        <v>0</v>
      </c>
      <c r="D22" s="71">
        <f>'Fig12'!F$17</f>
        <v>0</v>
      </c>
      <c r="E22" s="71">
        <f>'Fig12'!G$17</f>
        <v>0</v>
      </c>
      <c r="F22" s="71">
        <f>'Fig12'!H$17</f>
        <v>0</v>
      </c>
      <c r="G22" s="72">
        <f>'Fig12'!I$17</f>
        <v>0</v>
      </c>
      <c r="H22" s="73" t="str">
        <f>IF(G22&lt;&gt;0,SUM(G$12:G22)/COUNT(G$12:G22)," ")</f>
        <v xml:space="preserve"> </v>
      </c>
      <c r="I22" s="63"/>
      <c r="J22" s="64"/>
    </row>
    <row r="23" spans="1:10" x14ac:dyDescent="0.25">
      <c r="A23" s="63"/>
      <c r="B23" s="70">
        <v>13</v>
      </c>
      <c r="C23" s="71">
        <f>'Fig13'!E$17</f>
        <v>0</v>
      </c>
      <c r="D23" s="71">
        <f>'Fig13'!F$17</f>
        <v>0</v>
      </c>
      <c r="E23" s="71">
        <f>'Fig13'!G$17</f>
        <v>0</v>
      </c>
      <c r="F23" s="71">
        <f>'Fig13'!H$17</f>
        <v>0</v>
      </c>
      <c r="G23" s="72">
        <f>'Fig13'!I$17</f>
        <v>0</v>
      </c>
      <c r="H23" s="73" t="str">
        <f>IF(G23&lt;&gt;0,SUM(G$12:G23)/COUNT(G$12:G23)," ")</f>
        <v xml:space="preserve"> </v>
      </c>
      <c r="I23" s="63"/>
      <c r="J23" s="64"/>
    </row>
    <row r="24" spans="1:10" x14ac:dyDescent="0.25">
      <c r="A24" s="63"/>
      <c r="B24" s="70">
        <v>14</v>
      </c>
      <c r="C24" s="71">
        <f>'Fig14'!E$17</f>
        <v>0</v>
      </c>
      <c r="D24" s="71">
        <f>'Fig14'!F$17</f>
        <v>0</v>
      </c>
      <c r="E24" s="71">
        <f>'Fig14'!G$17</f>
        <v>0</v>
      </c>
      <c r="F24" s="71">
        <f>'Fig14'!H$17</f>
        <v>0</v>
      </c>
      <c r="G24" s="72">
        <f>'Fig14'!I$17</f>
        <v>0</v>
      </c>
      <c r="H24" s="73" t="str">
        <f>IF(G24&lt;&gt;0,SUM(G$12:G24)/COUNT(G$12:G24)," ")</f>
        <v xml:space="preserve"> </v>
      </c>
      <c r="I24" s="63"/>
      <c r="J24" s="64"/>
    </row>
    <row r="25" spans="1:10" x14ac:dyDescent="0.25">
      <c r="A25" s="63"/>
      <c r="B25" s="70">
        <v>15</v>
      </c>
      <c r="C25" s="71">
        <f>'Fig15'!E$17</f>
        <v>0</v>
      </c>
      <c r="D25" s="71">
        <f>'Fig15'!F$17</f>
        <v>0</v>
      </c>
      <c r="E25" s="71">
        <f>'Fig15'!G$17</f>
        <v>0</v>
      </c>
      <c r="F25" s="71">
        <f>'Fig15'!H$17</f>
        <v>0</v>
      </c>
      <c r="G25" s="72">
        <f>'Fig15'!I$17</f>
        <v>0</v>
      </c>
      <c r="H25" s="73" t="str">
        <f>IF(G25&lt;&gt;0,SUM(G$12:G25)/COUNT(G$12:G25)," ")</f>
        <v xml:space="preserve"> </v>
      </c>
      <c r="I25" s="63"/>
      <c r="J25" s="64"/>
    </row>
    <row r="26" spans="1:10" x14ac:dyDescent="0.25">
      <c r="A26" s="63"/>
      <c r="B26" s="70">
        <v>16</v>
      </c>
      <c r="C26" s="71">
        <f>'Fig16'!E$17</f>
        <v>0</v>
      </c>
      <c r="D26" s="71">
        <f>'Fig16'!F$17</f>
        <v>0</v>
      </c>
      <c r="E26" s="71">
        <f>'Fig16'!G$17</f>
        <v>0</v>
      </c>
      <c r="F26" s="71">
        <f>'Fig16'!H$17</f>
        <v>0</v>
      </c>
      <c r="G26" s="72">
        <f>'Fig16'!I$17</f>
        <v>0</v>
      </c>
      <c r="H26" s="73" t="str">
        <f>IF(G26&lt;&gt;0,SUM(G$12:G26)/COUNT(G$12:G26)," ")</f>
        <v xml:space="preserve"> </v>
      </c>
      <c r="I26" s="63"/>
      <c r="J26" s="64"/>
    </row>
    <row r="27" spans="1:10" x14ac:dyDescent="0.25">
      <c r="A27" s="63"/>
      <c r="B27" s="70">
        <v>17</v>
      </c>
      <c r="C27" s="71">
        <f>'Fig17'!E$17</f>
        <v>0</v>
      </c>
      <c r="D27" s="71">
        <f>'Fig17'!F$17</f>
        <v>0</v>
      </c>
      <c r="E27" s="71">
        <f>'Fig17'!G$17</f>
        <v>0</v>
      </c>
      <c r="F27" s="71">
        <f>'Fig17'!H$17</f>
        <v>0</v>
      </c>
      <c r="G27" s="72">
        <f>'Fig17'!I$17</f>
        <v>0</v>
      </c>
      <c r="H27" s="73" t="str">
        <f>IF(G27&lt;&gt;0,SUM(G$12:G27)/COUNT(G$12:G27)," ")</f>
        <v xml:space="preserve"> </v>
      </c>
      <c r="I27" s="63"/>
      <c r="J27" s="64"/>
    </row>
    <row r="28" spans="1:10" x14ac:dyDescent="0.25">
      <c r="A28" s="63"/>
      <c r="B28" s="70">
        <v>18</v>
      </c>
      <c r="C28" s="71">
        <f>'Fig18'!E$17</f>
        <v>0</v>
      </c>
      <c r="D28" s="71">
        <f>'Fig18'!F$17</f>
        <v>0</v>
      </c>
      <c r="E28" s="71">
        <f>'Fig18'!G$17</f>
        <v>0</v>
      </c>
      <c r="F28" s="71">
        <f>'Fig18'!H$17</f>
        <v>0</v>
      </c>
      <c r="G28" s="72">
        <f>'Fig18'!I$17</f>
        <v>0</v>
      </c>
      <c r="H28" s="73" t="str">
        <f>IF(G28&lt;&gt;0,SUM(G$12:G28)/COUNT(G$12:G28)," ")</f>
        <v xml:space="preserve"> </v>
      </c>
      <c r="I28" s="63"/>
      <c r="J28" s="64"/>
    </row>
    <row r="29" spans="1:10" x14ac:dyDescent="0.25">
      <c r="A29" s="63"/>
      <c r="B29" s="70">
        <v>19</v>
      </c>
      <c r="C29" s="71">
        <f>'Fig19'!E$17</f>
        <v>0</v>
      </c>
      <c r="D29" s="71">
        <f>'Fig19'!F$17</f>
        <v>0</v>
      </c>
      <c r="E29" s="71">
        <f>'Fig19'!G$17</f>
        <v>0</v>
      </c>
      <c r="F29" s="71">
        <f>'Fig19'!H$17</f>
        <v>0</v>
      </c>
      <c r="G29" s="72">
        <f>'Fig19'!I$17</f>
        <v>0</v>
      </c>
      <c r="H29" s="73" t="str">
        <f>IF(G29&lt;&gt;0,SUM(G$12:G29)/COUNT(G$12:G29)," ")</f>
        <v xml:space="preserve"> </v>
      </c>
      <c r="I29" s="63"/>
      <c r="J29" s="64"/>
    </row>
    <row r="30" spans="1:10" x14ac:dyDescent="0.25">
      <c r="A30" s="63"/>
      <c r="B30" s="70">
        <v>20</v>
      </c>
      <c r="C30" s="71">
        <f>'Fig20'!E$17</f>
        <v>0</v>
      </c>
      <c r="D30" s="71">
        <f>'Fig20'!F$17</f>
        <v>0</v>
      </c>
      <c r="E30" s="71">
        <f>'Fig20'!G$17</f>
        <v>0</v>
      </c>
      <c r="F30" s="71">
        <f>'Fig20'!H$17</f>
        <v>0</v>
      </c>
      <c r="G30" s="72">
        <f>'Fig20'!I$17</f>
        <v>0</v>
      </c>
      <c r="H30" s="73" t="str">
        <f>IF(G30&lt;&gt;0,SUM(G$12:G30)/COUNT(G$12:G30)," ")</f>
        <v xml:space="preserve"> </v>
      </c>
      <c r="I30" s="63"/>
      <c r="J30" s="64"/>
    </row>
    <row r="31" spans="1:10" x14ac:dyDescent="0.25">
      <c r="A31" s="63"/>
      <c r="B31" s="70">
        <v>21</v>
      </c>
      <c r="C31" s="71">
        <f>'Fig21'!E$17</f>
        <v>0</v>
      </c>
      <c r="D31" s="71">
        <f>'Fig21'!F$17</f>
        <v>0</v>
      </c>
      <c r="E31" s="71">
        <f>'Fig21'!G$17</f>
        <v>0</v>
      </c>
      <c r="F31" s="71">
        <f>'Fig21'!H$17</f>
        <v>0</v>
      </c>
      <c r="G31" s="72">
        <f>'Fig21'!I$17</f>
        <v>0</v>
      </c>
      <c r="H31" s="73" t="str">
        <f>IF(G31&lt;&gt;0,SUM(G$12:G31)/COUNT(G$12:G31)," ")</f>
        <v xml:space="preserve"> </v>
      </c>
      <c r="I31" s="63"/>
      <c r="J31" s="64"/>
    </row>
    <row r="32" spans="1:10" x14ac:dyDescent="0.25">
      <c r="A32" s="63"/>
      <c r="B32" s="70">
        <v>22</v>
      </c>
      <c r="C32" s="71">
        <f>'Fig22'!E$17</f>
        <v>0</v>
      </c>
      <c r="D32" s="71">
        <f>'Fig22'!F$17</f>
        <v>0</v>
      </c>
      <c r="E32" s="71">
        <f>'Fig22'!G$17</f>
        <v>0</v>
      </c>
      <c r="F32" s="71">
        <f>'Fig22'!H$17</f>
        <v>0</v>
      </c>
      <c r="G32" s="72">
        <f>'Fig22'!I$17</f>
        <v>0</v>
      </c>
      <c r="H32" s="73" t="str">
        <f>IF(G32&lt;&gt;0,SUM(G$12:G32)/COUNT(G$12:G32)," ")</f>
        <v xml:space="preserve"> </v>
      </c>
      <c r="I32" s="63"/>
      <c r="J32" s="64"/>
    </row>
    <row r="33" spans="1:10" x14ac:dyDescent="0.25">
      <c r="A33" s="63"/>
      <c r="B33" s="70">
        <v>23</v>
      </c>
      <c r="C33" s="71">
        <f>'Fig23'!E$17</f>
        <v>0</v>
      </c>
      <c r="D33" s="71">
        <f>'Fig23'!F$17</f>
        <v>0</v>
      </c>
      <c r="E33" s="71">
        <f>'Fig23'!G$17</f>
        <v>0</v>
      </c>
      <c r="F33" s="71">
        <f>'Fig23'!H$17</f>
        <v>0</v>
      </c>
      <c r="G33" s="72">
        <f>'Fig23'!I$17</f>
        <v>0</v>
      </c>
      <c r="H33" s="73" t="str">
        <f>IF(G33&lt;&gt;0,SUM(G$12:G33)/COUNT(G$12:G33)," ")</f>
        <v xml:space="preserve"> </v>
      </c>
      <c r="I33" s="63"/>
      <c r="J33" s="64"/>
    </row>
    <row r="34" spans="1:10" ht="15.75" thickBot="1" x14ac:dyDescent="0.3">
      <c r="A34" s="63"/>
      <c r="B34" s="70">
        <v>24</v>
      </c>
      <c r="C34" s="71">
        <f>'Fig24'!E$17</f>
        <v>0</v>
      </c>
      <c r="D34" s="71">
        <f>'Fig24'!F$17</f>
        <v>0</v>
      </c>
      <c r="E34" s="71">
        <f>'Fig24'!G$17</f>
        <v>0</v>
      </c>
      <c r="F34" s="71">
        <f>'Fig24'!H$17</f>
        <v>0</v>
      </c>
      <c r="G34" s="72">
        <f>'Fig24'!I$17</f>
        <v>0</v>
      </c>
      <c r="H34" s="74"/>
      <c r="I34" s="63"/>
      <c r="J34" s="64"/>
    </row>
    <row r="35" spans="1:10" x14ac:dyDescent="0.25">
      <c r="A35" s="63"/>
      <c r="B35" s="75"/>
      <c r="C35" s="75"/>
      <c r="D35" s="76"/>
      <c r="E35" s="71" t="s">
        <v>59</v>
      </c>
      <c r="F35" s="103">
        <f>SUM(F11:F34)</f>
        <v>0</v>
      </c>
      <c r="G35" s="72">
        <f>SUM(G11:G34)</f>
        <v>0</v>
      </c>
      <c r="H35" s="63"/>
      <c r="I35" s="63"/>
      <c r="J35" s="64"/>
    </row>
    <row r="36" spans="1:10" x14ac:dyDescent="0.25">
      <c r="A36" s="63"/>
      <c r="B36" s="63"/>
      <c r="C36" s="63"/>
      <c r="D36" s="63"/>
      <c r="E36" s="76"/>
      <c r="F36" s="77" t="s">
        <v>40</v>
      </c>
      <c r="G36" s="72">
        <f>AVERAGE(G11:G35)</f>
        <v>0</v>
      </c>
      <c r="H36" s="63"/>
      <c r="I36" s="63"/>
      <c r="J36" s="64"/>
    </row>
    <row r="37" spans="1:10" x14ac:dyDescent="0.25">
      <c r="A37" s="63"/>
      <c r="B37" s="63"/>
      <c r="C37" s="63"/>
      <c r="D37" s="63"/>
      <c r="E37" s="63"/>
      <c r="F37" s="75"/>
      <c r="G37" s="63"/>
      <c r="H37" s="63"/>
      <c r="I37" s="63"/>
      <c r="J37" s="64"/>
    </row>
    <row r="38" spans="1:10" x14ac:dyDescent="0.25">
      <c r="A38" s="62"/>
      <c r="B38" s="63"/>
      <c r="C38" s="63"/>
      <c r="D38" s="63"/>
      <c r="E38" s="63"/>
      <c r="F38" s="63"/>
      <c r="G38" s="63"/>
      <c r="H38" s="63"/>
      <c r="I38" s="63"/>
      <c r="J38" s="64"/>
    </row>
    <row r="39" spans="1:10" x14ac:dyDescent="0.25">
      <c r="A39" s="62"/>
      <c r="B39" s="63"/>
      <c r="C39" s="63"/>
      <c r="D39" s="63"/>
      <c r="E39" s="63"/>
      <c r="F39" s="63"/>
      <c r="G39" s="63"/>
      <c r="H39" s="63"/>
      <c r="I39" s="63"/>
      <c r="J39" s="64"/>
    </row>
    <row r="40" spans="1:10" x14ac:dyDescent="0.25">
      <c r="A40" s="62"/>
      <c r="B40" s="63"/>
      <c r="C40" s="63"/>
      <c r="D40" s="63"/>
      <c r="E40" s="63"/>
      <c r="F40" s="63"/>
      <c r="G40" s="63"/>
      <c r="H40" s="63"/>
      <c r="I40" s="63"/>
      <c r="J40" s="64"/>
    </row>
    <row r="41" spans="1:10" x14ac:dyDescent="0.25">
      <c r="A41" s="62"/>
      <c r="B41" s="63"/>
      <c r="C41" s="63"/>
      <c r="D41" s="63"/>
      <c r="E41" s="63"/>
      <c r="F41" s="63"/>
      <c r="G41" s="63"/>
      <c r="H41" s="63"/>
      <c r="I41" s="63"/>
      <c r="J41" s="64"/>
    </row>
    <row r="42" spans="1:10" x14ac:dyDescent="0.25">
      <c r="A42" s="62"/>
      <c r="B42" s="63"/>
      <c r="C42" s="63"/>
      <c r="D42" s="63"/>
      <c r="E42" s="63"/>
      <c r="F42" s="63"/>
      <c r="G42" s="63"/>
      <c r="H42" s="63"/>
      <c r="I42" s="63"/>
      <c r="J42" s="64"/>
    </row>
    <row r="43" spans="1:10" x14ac:dyDescent="0.25">
      <c r="A43" s="62"/>
      <c r="B43" s="63"/>
      <c r="C43" s="63"/>
      <c r="D43" s="63"/>
      <c r="E43" s="63"/>
      <c r="F43" s="63"/>
      <c r="G43" s="63"/>
      <c r="H43" s="63"/>
      <c r="I43" s="63"/>
      <c r="J43" s="64"/>
    </row>
    <row r="44" spans="1:10" x14ac:dyDescent="0.25">
      <c r="A44" s="62"/>
      <c r="B44" s="63"/>
      <c r="C44" s="63"/>
      <c r="D44" s="63"/>
      <c r="E44" s="63"/>
      <c r="F44" s="63"/>
      <c r="G44" s="63"/>
      <c r="H44" s="63"/>
      <c r="I44" s="63"/>
      <c r="J44" s="64"/>
    </row>
    <row r="45" spans="1:10" x14ac:dyDescent="0.25">
      <c r="A45" s="62"/>
      <c r="B45" s="63"/>
      <c r="C45" s="63"/>
      <c r="D45" s="63"/>
      <c r="E45" s="63"/>
      <c r="F45" s="63"/>
      <c r="G45" s="63"/>
      <c r="H45" s="63"/>
      <c r="I45" s="63"/>
      <c r="J45" s="64"/>
    </row>
    <row r="46" spans="1:10" ht="15.75" thickBot="1" x14ac:dyDescent="0.3">
      <c r="A46" s="62"/>
      <c r="B46" s="78" t="s">
        <v>8</v>
      </c>
      <c r="C46" s="63"/>
      <c r="D46" s="63"/>
      <c r="E46" s="63"/>
      <c r="F46" s="63" t="s">
        <v>12</v>
      </c>
      <c r="G46" s="63"/>
      <c r="H46" s="63"/>
      <c r="I46" s="63"/>
      <c r="J46" s="64"/>
    </row>
    <row r="47" spans="1:10" ht="15.75" thickBot="1" x14ac:dyDescent="0.3">
      <c r="A47" s="62"/>
      <c r="B47" s="171" t="str">
        <f>IF(ISBLANK(Résultats!C4),"",Résultats!C4)</f>
        <v/>
      </c>
      <c r="C47" s="172"/>
      <c r="D47" s="173"/>
      <c r="E47" s="63"/>
      <c r="F47" s="162"/>
      <c r="G47" s="163"/>
      <c r="H47" s="164"/>
      <c r="I47" s="63"/>
      <c r="J47" s="64"/>
    </row>
    <row r="48" spans="1:10" x14ac:dyDescent="0.25">
      <c r="A48" s="62"/>
      <c r="B48" s="63"/>
      <c r="C48" s="63"/>
      <c r="D48" s="63"/>
      <c r="E48" s="63"/>
      <c r="F48" s="165"/>
      <c r="G48" s="166"/>
      <c r="H48" s="167"/>
      <c r="I48" s="63"/>
      <c r="J48" s="64"/>
    </row>
    <row r="49" spans="1:10" x14ac:dyDescent="0.25">
      <c r="A49" s="62"/>
      <c r="B49" s="63"/>
      <c r="C49" s="63"/>
      <c r="D49" s="63"/>
      <c r="E49" s="63"/>
      <c r="F49" s="165"/>
      <c r="G49" s="166"/>
      <c r="H49" s="167"/>
      <c r="I49" s="63"/>
      <c r="J49" s="64"/>
    </row>
    <row r="50" spans="1:10" x14ac:dyDescent="0.25">
      <c r="A50" s="62"/>
      <c r="B50" s="63"/>
      <c r="C50" s="63"/>
      <c r="D50" s="63"/>
      <c r="E50" s="63"/>
      <c r="F50" s="165"/>
      <c r="G50" s="166"/>
      <c r="H50" s="167"/>
      <c r="I50" s="63"/>
      <c r="J50" s="64"/>
    </row>
    <row r="51" spans="1:10" ht="15.75" thickBot="1" x14ac:dyDescent="0.3">
      <c r="A51" s="62"/>
      <c r="B51" s="63"/>
      <c r="C51" s="63"/>
      <c r="D51" s="63"/>
      <c r="E51" s="63"/>
      <c r="F51" s="168"/>
      <c r="G51" s="169"/>
      <c r="H51" s="170"/>
      <c r="I51" s="63"/>
      <c r="J51" s="64"/>
    </row>
    <row r="52" spans="1:10" ht="15.75" thickBot="1" x14ac:dyDescent="0.3">
      <c r="A52" s="108" t="s">
        <v>61</v>
      </c>
      <c r="B52" s="78"/>
      <c r="C52" s="78"/>
      <c r="D52" s="78"/>
      <c r="E52" s="78"/>
      <c r="F52" s="78"/>
      <c r="G52" s="78"/>
      <c r="H52" s="78"/>
      <c r="I52" s="78"/>
      <c r="J52" s="79"/>
    </row>
  </sheetData>
  <sheetProtection algorithmName="SHA-512" hashValue="ksAMCFiKuDjyFe1SOSQNtOvgEsee5w7+uUmWApi8nzJ9M4i/cu2hK4JmS26IXT+zKhFWX9cMiPq4dn6RQGVNWA==" saltValue="GAopMLkkejWFfiUm2vEWDA=="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44"/>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4" t="s">
        <v>0</v>
      </c>
      <c r="B1" s="175"/>
      <c r="C1" s="175"/>
      <c r="D1" s="175"/>
      <c r="E1" s="175"/>
      <c r="F1" s="175"/>
      <c r="G1" s="175"/>
      <c r="H1" s="175"/>
      <c r="I1" s="175"/>
      <c r="J1" s="176"/>
    </row>
    <row r="2" spans="1:10" ht="15.75" thickBot="1" x14ac:dyDescent="0.3">
      <c r="A2" s="11" t="s">
        <v>5</v>
      </c>
      <c r="B2" s="177" t="str">
        <f>IF(ISBLANK(Résultats!A24),"",Résultats!A24)</f>
        <v/>
      </c>
      <c r="C2" s="179"/>
      <c r="D2" s="179"/>
      <c r="E2" s="179"/>
      <c r="F2" s="178"/>
      <c r="G2" s="12" t="s">
        <v>6</v>
      </c>
      <c r="H2" s="12"/>
      <c r="I2" s="177" t="str">
        <f>IF(ISBLANK(Résultats!D24),"",Résultats!D24)</f>
        <v/>
      </c>
      <c r="J2" s="178"/>
    </row>
    <row r="3" spans="1:10" ht="15.75" thickBot="1" x14ac:dyDescent="0.3">
      <c r="A3" s="11" t="s">
        <v>7</v>
      </c>
      <c r="B3" s="12"/>
      <c r="C3" s="177" t="str">
        <f>IF(ISBLANK(Résultats!G24),"",Résultats!G24)</f>
        <v/>
      </c>
      <c r="D3" s="179"/>
      <c r="E3" s="179"/>
      <c r="F3" s="178"/>
      <c r="G3" s="180" t="s">
        <v>58</v>
      </c>
      <c r="H3" s="181"/>
      <c r="I3" s="177" t="str">
        <f>IF(ISBLANK(Résultats!F24),"","moins de 21ans")</f>
        <v/>
      </c>
      <c r="J3" s="178"/>
    </row>
    <row r="4" spans="1:10" ht="15.75" thickBot="1" x14ac:dyDescent="0.3">
      <c r="A4" s="11" t="s">
        <v>9</v>
      </c>
      <c r="B4" s="12"/>
      <c r="C4" s="177" t="str">
        <f>IF(ISBLANK(Résultats!C2),"",Résultats!C2)</f>
        <v xml:space="preserve"> </v>
      </c>
      <c r="D4" s="179"/>
      <c r="E4" s="179"/>
      <c r="F4" s="178"/>
      <c r="G4" s="12" t="s">
        <v>39</v>
      </c>
      <c r="H4" s="12"/>
      <c r="I4" s="177" t="str">
        <f>IF(ISBLANK(Résultats!J2),"",Résultats!J2)</f>
        <v/>
      </c>
      <c r="J4" s="178"/>
    </row>
    <row r="5" spans="1:10" x14ac:dyDescent="0.25">
      <c r="A5" s="11" t="s">
        <v>1</v>
      </c>
      <c r="B5" s="12"/>
      <c r="C5" s="12"/>
      <c r="D5" s="12"/>
      <c r="E5" s="12"/>
      <c r="F5" s="12"/>
      <c r="G5" s="12"/>
      <c r="H5" s="12"/>
      <c r="I5" s="80"/>
      <c r="J5" s="13"/>
    </row>
    <row r="6" spans="1:10" x14ac:dyDescent="0.25">
      <c r="A6" s="11" t="s">
        <v>2</v>
      </c>
      <c r="B6" s="12"/>
      <c r="C6" s="12"/>
      <c r="D6" s="12"/>
      <c r="E6" s="12"/>
      <c r="F6" s="12"/>
      <c r="G6" s="12"/>
      <c r="H6" s="12"/>
      <c r="I6" s="12"/>
      <c r="J6" s="13"/>
    </row>
    <row r="7" spans="1:10" x14ac:dyDescent="0.25">
      <c r="A7" s="11" t="s">
        <v>3</v>
      </c>
      <c r="B7" s="12"/>
      <c r="C7" s="12"/>
      <c r="D7" s="12"/>
      <c r="E7" s="12"/>
      <c r="F7" s="12"/>
      <c r="G7" s="12"/>
      <c r="H7" s="12"/>
      <c r="I7" s="12"/>
      <c r="J7" s="13"/>
    </row>
    <row r="8" spans="1:10" x14ac:dyDescent="0.25">
      <c r="A8" s="11" t="s">
        <v>4</v>
      </c>
      <c r="B8" s="12"/>
      <c r="C8" s="12"/>
      <c r="D8" s="12"/>
      <c r="E8" s="12"/>
      <c r="F8" s="12"/>
      <c r="G8" s="12"/>
      <c r="H8" s="12"/>
      <c r="I8" s="12"/>
      <c r="J8" s="13"/>
    </row>
    <row r="9" spans="1:10" ht="15.75" thickBot="1" x14ac:dyDescent="0.3">
      <c r="A9" s="11"/>
      <c r="B9" s="12"/>
      <c r="C9" s="12"/>
      <c r="D9" s="12"/>
      <c r="E9" s="12"/>
      <c r="F9" s="12"/>
      <c r="G9" s="12"/>
      <c r="H9" s="12"/>
      <c r="I9" s="12"/>
      <c r="J9" s="13"/>
    </row>
    <row r="10" spans="1:10" ht="75" x14ac:dyDescent="0.25">
      <c r="A10" s="12"/>
      <c r="B10" s="14" t="s">
        <v>10</v>
      </c>
      <c r="C10" s="15" t="s">
        <v>42</v>
      </c>
      <c r="D10" s="15" t="s">
        <v>44</v>
      </c>
      <c r="E10" s="15" t="s">
        <v>46</v>
      </c>
      <c r="F10" s="16" t="s">
        <v>11</v>
      </c>
      <c r="G10" s="17" t="s">
        <v>15</v>
      </c>
      <c r="H10" s="9" t="s">
        <v>41</v>
      </c>
      <c r="I10" s="12"/>
      <c r="J10" s="13"/>
    </row>
    <row r="11" spans="1:10" x14ac:dyDescent="0.25">
      <c r="A11" s="12"/>
      <c r="B11" s="18">
        <v>1</v>
      </c>
      <c r="C11" s="19">
        <f>'Fig1'!E$18</f>
        <v>0</v>
      </c>
      <c r="D11" s="19">
        <f>'Fig1'!F$18</f>
        <v>0</v>
      </c>
      <c r="E11" s="19">
        <f>'Fig1'!G$18</f>
        <v>0</v>
      </c>
      <c r="F11" s="19">
        <f>'Fig1'!H$18</f>
        <v>0</v>
      </c>
      <c r="G11" s="20">
        <f>'Fig1'!I$18</f>
        <v>0</v>
      </c>
      <c r="H11" s="8" t="str">
        <f>IF( G12=0," ",G11)</f>
        <v xml:space="preserve"> </v>
      </c>
      <c r="I11" s="12"/>
      <c r="J11" s="13"/>
    </row>
    <row r="12" spans="1:10" x14ac:dyDescent="0.25">
      <c r="A12" s="12"/>
      <c r="B12" s="18">
        <v>2</v>
      </c>
      <c r="C12" s="19">
        <f>'Fig2'!E$18</f>
        <v>0</v>
      </c>
      <c r="D12" s="19">
        <f>'Fig2'!F$18</f>
        <v>0</v>
      </c>
      <c r="E12" s="19">
        <f>'Fig2'!G$18</f>
        <v>0</v>
      </c>
      <c r="F12" s="19">
        <f>'Fig2'!H$18</f>
        <v>0</v>
      </c>
      <c r="G12" s="20">
        <f>'Fig2'!I$18</f>
        <v>0</v>
      </c>
      <c r="H12" s="8" t="str">
        <f>IF(G12&lt;&gt;0,SUM(G$12:G12)/COUNT(G$12:G12)," ")</f>
        <v xml:space="preserve"> </v>
      </c>
      <c r="I12" s="12"/>
      <c r="J12" s="13"/>
    </row>
    <row r="13" spans="1:10" x14ac:dyDescent="0.25">
      <c r="A13" s="12"/>
      <c r="B13" s="18">
        <v>3</v>
      </c>
      <c r="C13" s="19">
        <f>'Fig3'!E$18</f>
        <v>0</v>
      </c>
      <c r="D13" s="19">
        <f>'Fig3'!F$18</f>
        <v>0</v>
      </c>
      <c r="E13" s="19">
        <f>'Fig3'!G$18</f>
        <v>0</v>
      </c>
      <c r="F13" s="19">
        <f>'Fig3'!H$18</f>
        <v>0</v>
      </c>
      <c r="G13" s="20">
        <f>'Fig3'!I$18</f>
        <v>0</v>
      </c>
      <c r="H13" s="8" t="str">
        <f>IF(G13&lt;&gt;0,SUM(G$12:G13)/COUNT(G$12:G13)," ")</f>
        <v xml:space="preserve"> </v>
      </c>
      <c r="I13" s="12"/>
      <c r="J13" s="13"/>
    </row>
    <row r="14" spans="1:10" x14ac:dyDescent="0.25">
      <c r="A14" s="12"/>
      <c r="B14" s="18">
        <v>4</v>
      </c>
      <c r="C14" s="19">
        <f>'Fig4'!E$18</f>
        <v>0</v>
      </c>
      <c r="D14" s="19">
        <f>'Fig4'!F$18</f>
        <v>0</v>
      </c>
      <c r="E14" s="19">
        <f>'Fig4'!G$18</f>
        <v>0</v>
      </c>
      <c r="F14" s="19">
        <f>'Fig4'!H$18</f>
        <v>0</v>
      </c>
      <c r="G14" s="20">
        <f>'Fig4'!I$18</f>
        <v>0</v>
      </c>
      <c r="H14" s="8" t="str">
        <f>IF(G14&lt;&gt;0,SUM(G$12:G14)/COUNT(G$12:G14)," ")</f>
        <v xml:space="preserve"> </v>
      </c>
      <c r="I14" s="12"/>
      <c r="J14" s="13"/>
    </row>
    <row r="15" spans="1:10" x14ac:dyDescent="0.25">
      <c r="A15" s="12"/>
      <c r="B15" s="18">
        <v>5</v>
      </c>
      <c r="C15" s="19">
        <f>'Fig5'!E$18</f>
        <v>0</v>
      </c>
      <c r="D15" s="19">
        <f>'Fig5'!F$18</f>
        <v>0</v>
      </c>
      <c r="E15" s="19">
        <f>'Fig5'!G$18</f>
        <v>0</v>
      </c>
      <c r="F15" s="19">
        <f>'Fig5'!H$18</f>
        <v>0</v>
      </c>
      <c r="G15" s="20">
        <f>'Fig5'!I$18</f>
        <v>0</v>
      </c>
      <c r="H15" s="8" t="str">
        <f>IF(G15&lt;&gt;0,SUM(G$12:G15)/COUNT(G$12:G15)," ")</f>
        <v xml:space="preserve"> </v>
      </c>
      <c r="I15" s="12"/>
      <c r="J15" s="13"/>
    </row>
    <row r="16" spans="1:10" x14ac:dyDescent="0.25">
      <c r="A16" s="12"/>
      <c r="B16" s="18">
        <v>6</v>
      </c>
      <c r="C16" s="19">
        <f>'Fig6'!E$18</f>
        <v>0</v>
      </c>
      <c r="D16" s="19">
        <f>'Fig6'!F$18</f>
        <v>0</v>
      </c>
      <c r="E16" s="19">
        <f>'Fig6'!G$18</f>
        <v>0</v>
      </c>
      <c r="F16" s="19">
        <f>'Fig6'!H$18</f>
        <v>0</v>
      </c>
      <c r="G16" s="20">
        <f>'Fig6'!I$18</f>
        <v>0</v>
      </c>
      <c r="H16" s="8" t="str">
        <f>IF(G16&lt;&gt;0,SUM(G$12:G16)/COUNT(G$12:G16)," ")</f>
        <v xml:space="preserve"> </v>
      </c>
      <c r="I16" s="12"/>
      <c r="J16" s="13"/>
    </row>
    <row r="17" spans="1:10" x14ac:dyDescent="0.25">
      <c r="A17" s="12"/>
      <c r="B17" s="18">
        <v>7</v>
      </c>
      <c r="C17" s="19">
        <f>'Fig7'!E$18</f>
        <v>0</v>
      </c>
      <c r="D17" s="19">
        <f>'Fig7'!F$18</f>
        <v>0</v>
      </c>
      <c r="E17" s="19">
        <f>'Fig7'!G$18</f>
        <v>0</v>
      </c>
      <c r="F17" s="19">
        <f>'Fig7'!H$18</f>
        <v>0</v>
      </c>
      <c r="G17" s="20">
        <f>'Fig7'!I$18</f>
        <v>0</v>
      </c>
      <c r="H17" s="8" t="str">
        <f>IF(G17&lt;&gt;0,SUM(G$12:G17)/COUNT(G$12:G17)," ")</f>
        <v xml:space="preserve"> </v>
      </c>
      <c r="I17" s="12"/>
      <c r="J17" s="13"/>
    </row>
    <row r="18" spans="1:10" x14ac:dyDescent="0.25">
      <c r="A18" s="12"/>
      <c r="B18" s="18">
        <v>8</v>
      </c>
      <c r="C18" s="19">
        <f>'Fig8'!E$18</f>
        <v>0</v>
      </c>
      <c r="D18" s="19">
        <f>'Fig8'!F$18</f>
        <v>0</v>
      </c>
      <c r="E18" s="19">
        <f>'Fig8'!G$18</f>
        <v>0</v>
      </c>
      <c r="F18" s="19">
        <f>'Fig8'!H$18</f>
        <v>0</v>
      </c>
      <c r="G18" s="20">
        <f>'Fig8'!I$18</f>
        <v>0</v>
      </c>
      <c r="H18" s="8" t="str">
        <f>IF(G18&lt;&gt;0,SUM(G$12:G18)/COUNT(G$12:G18)," ")</f>
        <v xml:space="preserve"> </v>
      </c>
      <c r="I18" s="12"/>
      <c r="J18" s="13"/>
    </row>
    <row r="19" spans="1:10" x14ac:dyDescent="0.25">
      <c r="A19" s="12"/>
      <c r="B19" s="18">
        <v>9</v>
      </c>
      <c r="C19" s="19">
        <f>'Fig9'!E$18</f>
        <v>0</v>
      </c>
      <c r="D19" s="19">
        <f>'Fig9'!F$18</f>
        <v>0</v>
      </c>
      <c r="E19" s="19">
        <f>'Fig9'!G$18</f>
        <v>0</v>
      </c>
      <c r="F19" s="19">
        <f>'Fig9'!H$18</f>
        <v>0</v>
      </c>
      <c r="G19" s="20">
        <f>'Fig9'!I$18</f>
        <v>0</v>
      </c>
      <c r="H19" s="8" t="str">
        <f>IF(G19&lt;&gt;0,SUM(G$12:G19)/COUNT(G$12:G19)," ")</f>
        <v xml:space="preserve"> </v>
      </c>
      <c r="I19" s="12"/>
      <c r="J19" s="13"/>
    </row>
    <row r="20" spans="1:10" x14ac:dyDescent="0.25">
      <c r="A20" s="12"/>
      <c r="B20" s="18">
        <v>10</v>
      </c>
      <c r="C20" s="19">
        <f>'Fig10'!E$18</f>
        <v>0</v>
      </c>
      <c r="D20" s="19">
        <f>'Fig10'!F$18</f>
        <v>0</v>
      </c>
      <c r="E20" s="19">
        <f>'Fig10'!G$18</f>
        <v>0</v>
      </c>
      <c r="F20" s="19">
        <f>'Fig10'!H$18</f>
        <v>0</v>
      </c>
      <c r="G20" s="20">
        <f>'Fig10'!I$18</f>
        <v>0</v>
      </c>
      <c r="H20" s="8" t="str">
        <f>IF(G20&lt;&gt;0,SUM(G$12:G20)/COUNT(G$12:G20)," ")</f>
        <v xml:space="preserve"> </v>
      </c>
      <c r="I20" s="12"/>
      <c r="J20" s="13"/>
    </row>
    <row r="21" spans="1:10" x14ac:dyDescent="0.25">
      <c r="A21" s="12"/>
      <c r="B21" s="18">
        <v>11</v>
      </c>
      <c r="C21" s="19">
        <f>'Fig11'!E$18</f>
        <v>0</v>
      </c>
      <c r="D21" s="19">
        <f>'Fig11'!F$18</f>
        <v>0</v>
      </c>
      <c r="E21" s="19">
        <f>'Fig11'!G$18</f>
        <v>0</v>
      </c>
      <c r="F21" s="19">
        <f>'Fig11'!H$18</f>
        <v>0</v>
      </c>
      <c r="G21" s="20">
        <f>'Fig11'!I$18</f>
        <v>0</v>
      </c>
      <c r="H21" s="8" t="str">
        <f>IF(G21&lt;&gt;0,SUM(G$12:G21)/COUNT(G$12:G21)," ")</f>
        <v xml:space="preserve"> </v>
      </c>
      <c r="I21" s="12"/>
      <c r="J21" s="13"/>
    </row>
    <row r="22" spans="1:10" x14ac:dyDescent="0.25">
      <c r="A22" s="12"/>
      <c r="B22" s="18">
        <v>12</v>
      </c>
      <c r="C22" s="19">
        <f>'Fig12'!E$18</f>
        <v>0</v>
      </c>
      <c r="D22" s="19">
        <f>'Fig12'!F$18</f>
        <v>0</v>
      </c>
      <c r="E22" s="19">
        <f>'Fig12'!G$18</f>
        <v>0</v>
      </c>
      <c r="F22" s="19">
        <f>'Fig12'!H$18</f>
        <v>0</v>
      </c>
      <c r="G22" s="20">
        <f>'Fig12'!I$18</f>
        <v>0</v>
      </c>
      <c r="H22" s="8" t="str">
        <f>IF(G22&lt;&gt;0,SUM(G$12:G22)/COUNT(G$12:G22)," ")</f>
        <v xml:space="preserve"> </v>
      </c>
      <c r="I22" s="12"/>
      <c r="J22" s="13"/>
    </row>
    <row r="23" spans="1:10" x14ac:dyDescent="0.25">
      <c r="A23" s="12"/>
      <c r="B23" s="18">
        <v>13</v>
      </c>
      <c r="C23" s="19">
        <f>'Fig13'!E$18</f>
        <v>0</v>
      </c>
      <c r="D23" s="19">
        <f>'Fig13'!F$18</f>
        <v>0</v>
      </c>
      <c r="E23" s="19">
        <f>'Fig13'!G$18</f>
        <v>0</v>
      </c>
      <c r="F23" s="19">
        <f>'Fig13'!H$18</f>
        <v>0</v>
      </c>
      <c r="G23" s="20">
        <f>'Fig13'!I$18</f>
        <v>0</v>
      </c>
      <c r="H23" s="8" t="str">
        <f>IF(G23&lt;&gt;0,SUM(G$12:G23)/COUNT(G$12:G23)," ")</f>
        <v xml:space="preserve"> </v>
      </c>
      <c r="I23" s="12"/>
      <c r="J23" s="13"/>
    </row>
    <row r="24" spans="1:10" x14ac:dyDescent="0.25">
      <c r="A24" s="12"/>
      <c r="B24" s="18">
        <v>14</v>
      </c>
      <c r="C24" s="19">
        <f>'Fig14'!E$18</f>
        <v>0</v>
      </c>
      <c r="D24" s="19">
        <f>'Fig14'!F$18</f>
        <v>0</v>
      </c>
      <c r="E24" s="19">
        <f>'Fig14'!G$18</f>
        <v>0</v>
      </c>
      <c r="F24" s="19">
        <f>'Fig14'!H$18</f>
        <v>0</v>
      </c>
      <c r="G24" s="20">
        <f>'Fig14'!I$18</f>
        <v>0</v>
      </c>
      <c r="H24" s="8" t="str">
        <f>IF(G24&lt;&gt;0,SUM(G$12:G24)/COUNT(G$12:G24)," ")</f>
        <v xml:space="preserve"> </v>
      </c>
      <c r="I24" s="12"/>
      <c r="J24" s="13"/>
    </row>
    <row r="25" spans="1:10" x14ac:dyDescent="0.25">
      <c r="A25" s="12"/>
      <c r="B25" s="18">
        <v>15</v>
      </c>
      <c r="C25" s="19">
        <f>'Fig15'!E$18</f>
        <v>0</v>
      </c>
      <c r="D25" s="19">
        <f>'Fig15'!F$18</f>
        <v>0</v>
      </c>
      <c r="E25" s="19">
        <f>'Fig15'!G$18</f>
        <v>0</v>
      </c>
      <c r="F25" s="19">
        <f>'Fig15'!H$18</f>
        <v>0</v>
      </c>
      <c r="G25" s="20">
        <f>'Fig15'!I$18</f>
        <v>0</v>
      </c>
      <c r="H25" s="8" t="str">
        <f>IF(G25&lt;&gt;0,SUM(G$12:G25)/COUNT(G$12:G25)," ")</f>
        <v xml:space="preserve"> </v>
      </c>
      <c r="I25" s="12"/>
      <c r="J25" s="13"/>
    </row>
    <row r="26" spans="1:10" x14ac:dyDescent="0.25">
      <c r="A26" s="12"/>
      <c r="B26" s="18">
        <v>16</v>
      </c>
      <c r="C26" s="19">
        <f>'Fig16'!E$18</f>
        <v>0</v>
      </c>
      <c r="D26" s="19">
        <f>'Fig16'!F$18</f>
        <v>0</v>
      </c>
      <c r="E26" s="19">
        <f>'Fig16'!G$18</f>
        <v>0</v>
      </c>
      <c r="F26" s="19">
        <f>'Fig16'!H$18</f>
        <v>0</v>
      </c>
      <c r="G26" s="20">
        <f>'Fig16'!I$18</f>
        <v>0</v>
      </c>
      <c r="H26" s="8" t="str">
        <f>IF(G26&lt;&gt;0,SUM(G$12:G26)/COUNT(G$12:G26)," ")</f>
        <v xml:space="preserve"> </v>
      </c>
      <c r="I26" s="12"/>
      <c r="J26" s="13"/>
    </row>
    <row r="27" spans="1:10" x14ac:dyDescent="0.25">
      <c r="A27" s="12"/>
      <c r="B27" s="18">
        <v>17</v>
      </c>
      <c r="C27" s="19">
        <f>'Fig17'!E$18</f>
        <v>0</v>
      </c>
      <c r="D27" s="19">
        <f>'Fig17'!F$18</f>
        <v>0</v>
      </c>
      <c r="E27" s="19">
        <f>'Fig17'!G$18</f>
        <v>0</v>
      </c>
      <c r="F27" s="19">
        <f>'Fig17'!H$18</f>
        <v>0</v>
      </c>
      <c r="G27" s="20">
        <f>'Fig17'!I$18</f>
        <v>0</v>
      </c>
      <c r="H27" s="8" t="str">
        <f>IF(G27&lt;&gt;0,SUM(G$12:G27)/COUNT(G$12:G27)," ")</f>
        <v xml:space="preserve"> </v>
      </c>
      <c r="I27" s="12"/>
      <c r="J27" s="13"/>
    </row>
    <row r="28" spans="1:10" x14ac:dyDescent="0.25">
      <c r="A28" s="12"/>
      <c r="B28" s="18">
        <v>18</v>
      </c>
      <c r="C28" s="19">
        <f>'Fig18'!E$18</f>
        <v>0</v>
      </c>
      <c r="D28" s="19">
        <f>'Fig18'!F$18</f>
        <v>0</v>
      </c>
      <c r="E28" s="19">
        <f>'Fig18'!G$18</f>
        <v>0</v>
      </c>
      <c r="F28" s="19">
        <f>'Fig18'!H$18</f>
        <v>0</v>
      </c>
      <c r="G28" s="20">
        <f>'Fig18'!I$18</f>
        <v>0</v>
      </c>
      <c r="H28" s="8" t="str">
        <f>IF(G28&lt;&gt;0,SUM(G$12:G28)/COUNT(G$12:G28)," ")</f>
        <v xml:space="preserve"> </v>
      </c>
      <c r="I28" s="12"/>
      <c r="J28" s="13"/>
    </row>
    <row r="29" spans="1:10" x14ac:dyDescent="0.25">
      <c r="A29" s="12"/>
      <c r="B29" s="18">
        <v>19</v>
      </c>
      <c r="C29" s="19">
        <f>'Fig19'!E$18</f>
        <v>0</v>
      </c>
      <c r="D29" s="19">
        <f>'Fig19'!F$18</f>
        <v>0</v>
      </c>
      <c r="E29" s="19">
        <f>'Fig19'!G$18</f>
        <v>0</v>
      </c>
      <c r="F29" s="19">
        <f>'Fig19'!H$18</f>
        <v>0</v>
      </c>
      <c r="G29" s="20">
        <f>'Fig19'!I$18</f>
        <v>0</v>
      </c>
      <c r="H29" s="8" t="str">
        <f>IF(G29&lt;&gt;0,SUM(G$12:G29)/COUNT(G$12:G29)," ")</f>
        <v xml:space="preserve"> </v>
      </c>
      <c r="I29" s="12"/>
      <c r="J29" s="13"/>
    </row>
    <row r="30" spans="1:10" x14ac:dyDescent="0.25">
      <c r="A30" s="12"/>
      <c r="B30" s="18">
        <v>20</v>
      </c>
      <c r="C30" s="19">
        <f>'Fig20'!E$18</f>
        <v>0</v>
      </c>
      <c r="D30" s="19">
        <f>'Fig20'!F$18</f>
        <v>0</v>
      </c>
      <c r="E30" s="19">
        <f>'Fig20'!G$18</f>
        <v>0</v>
      </c>
      <c r="F30" s="19">
        <f>'Fig20'!H$18</f>
        <v>0</v>
      </c>
      <c r="G30" s="20">
        <f>'Fig20'!I$18</f>
        <v>0</v>
      </c>
      <c r="H30" s="8" t="str">
        <f>IF(G30&lt;&gt;0,SUM(G$12:G30)/COUNT(G$12:G30)," ")</f>
        <v xml:space="preserve"> </v>
      </c>
      <c r="I30" s="12"/>
      <c r="J30" s="13"/>
    </row>
    <row r="31" spans="1:10" x14ac:dyDescent="0.25">
      <c r="A31" s="12"/>
      <c r="B31" s="18">
        <v>21</v>
      </c>
      <c r="C31" s="19">
        <f>'Fig21'!E$18</f>
        <v>0</v>
      </c>
      <c r="D31" s="19">
        <f>'Fig21'!F$18</f>
        <v>0</v>
      </c>
      <c r="E31" s="19">
        <f>'Fig21'!G$18</f>
        <v>0</v>
      </c>
      <c r="F31" s="19">
        <f>'Fig21'!H$18</f>
        <v>0</v>
      </c>
      <c r="G31" s="20">
        <f>'Fig21'!I$18</f>
        <v>0</v>
      </c>
      <c r="H31" s="8" t="str">
        <f>IF(G31&lt;&gt;0,SUM(G$12:G31)/COUNT(G$12:G31)," ")</f>
        <v xml:space="preserve"> </v>
      </c>
      <c r="I31" s="12"/>
      <c r="J31" s="13"/>
    </row>
    <row r="32" spans="1:10" x14ac:dyDescent="0.25">
      <c r="A32" s="12"/>
      <c r="B32" s="18">
        <v>22</v>
      </c>
      <c r="C32" s="19">
        <f>'Fig22'!E$18</f>
        <v>0</v>
      </c>
      <c r="D32" s="19">
        <f>'Fig22'!F$18</f>
        <v>0</v>
      </c>
      <c r="E32" s="19">
        <f>'Fig22'!G$18</f>
        <v>0</v>
      </c>
      <c r="F32" s="19">
        <f>'Fig22'!H$18</f>
        <v>0</v>
      </c>
      <c r="G32" s="20">
        <f>'Fig22'!I$18</f>
        <v>0</v>
      </c>
      <c r="H32" s="8" t="str">
        <f>IF(G32&lt;&gt;0,SUM(G$12:G32)/COUNT(G$12:G32)," ")</f>
        <v xml:space="preserve"> </v>
      </c>
      <c r="I32" s="12"/>
      <c r="J32" s="13"/>
    </row>
    <row r="33" spans="1:10" x14ac:dyDescent="0.25">
      <c r="A33" s="12"/>
      <c r="B33" s="18">
        <v>23</v>
      </c>
      <c r="C33" s="19">
        <f>'Fig23'!E$18</f>
        <v>0</v>
      </c>
      <c r="D33" s="19">
        <f>'Fig23'!F$18</f>
        <v>0</v>
      </c>
      <c r="E33" s="19">
        <f>'Fig23'!G$18</f>
        <v>0</v>
      </c>
      <c r="F33" s="19">
        <f>'Fig23'!H$18</f>
        <v>0</v>
      </c>
      <c r="G33" s="20">
        <f>'Fig23'!I$18</f>
        <v>0</v>
      </c>
      <c r="H33" s="8" t="str">
        <f>IF(G33&lt;&gt;0,SUM(G$12:G33)/COUNT(G$12:G33)," ")</f>
        <v xml:space="preserve"> </v>
      </c>
      <c r="I33" s="12"/>
      <c r="J33" s="13"/>
    </row>
    <row r="34" spans="1:10" ht="15.75" thickBot="1" x14ac:dyDescent="0.3">
      <c r="A34" s="12"/>
      <c r="B34" s="18">
        <v>24</v>
      </c>
      <c r="C34" s="19">
        <f>'Fig24'!E$18</f>
        <v>0</v>
      </c>
      <c r="D34" s="19">
        <f>'Fig24'!F$18</f>
        <v>0</v>
      </c>
      <c r="E34" s="19">
        <f>'Fig24'!G$18</f>
        <v>0</v>
      </c>
      <c r="F34" s="19">
        <f>'Fig24'!H$18</f>
        <v>0</v>
      </c>
      <c r="G34" s="20">
        <f>'Fig24'!I$18</f>
        <v>0</v>
      </c>
      <c r="H34" s="10"/>
      <c r="I34" s="12"/>
      <c r="J34" s="13"/>
    </row>
    <row r="35" spans="1:10" x14ac:dyDescent="0.25">
      <c r="A35" s="12"/>
      <c r="B35" s="21"/>
      <c r="C35" s="21"/>
      <c r="D35" s="22"/>
      <c r="E35" s="19" t="s">
        <v>59</v>
      </c>
      <c r="F35" s="102">
        <f>SUM(F11:F34)</f>
        <v>0</v>
      </c>
      <c r="G35" s="20">
        <f>SUM(G11:G34)</f>
        <v>0</v>
      </c>
      <c r="H35" s="12"/>
      <c r="I35" s="12"/>
      <c r="J35" s="13"/>
    </row>
    <row r="36" spans="1:10" x14ac:dyDescent="0.25">
      <c r="A36" s="12"/>
      <c r="B36" s="12"/>
      <c r="C36" s="12"/>
      <c r="D36" s="12"/>
      <c r="E36" s="22"/>
      <c r="F36" s="23" t="s">
        <v>40</v>
      </c>
      <c r="G36" s="20">
        <f>AVERAGE(G11:G35)</f>
        <v>0</v>
      </c>
      <c r="H36" s="12"/>
      <c r="I36" s="12"/>
      <c r="J36" s="13"/>
    </row>
    <row r="37" spans="1:10" x14ac:dyDescent="0.25">
      <c r="A37" s="11"/>
      <c r="B37" s="12"/>
      <c r="C37" s="12"/>
      <c r="D37" s="12"/>
      <c r="E37" s="12"/>
      <c r="F37" s="21"/>
      <c r="G37" s="12"/>
      <c r="H37" s="12"/>
      <c r="I37" s="12"/>
      <c r="J37" s="13"/>
    </row>
    <row r="38" spans="1:10" x14ac:dyDescent="0.25">
      <c r="A38" s="11"/>
      <c r="B38" s="12"/>
      <c r="C38" s="12"/>
      <c r="D38" s="12"/>
      <c r="E38" s="12"/>
      <c r="F38" s="12"/>
      <c r="G38" s="12"/>
      <c r="H38" s="12"/>
      <c r="I38" s="12"/>
      <c r="J38" s="13"/>
    </row>
    <row r="39" spans="1:10" x14ac:dyDescent="0.25">
      <c r="A39" s="11"/>
      <c r="B39" s="12"/>
      <c r="C39" s="12"/>
      <c r="D39" s="12"/>
      <c r="E39" s="12"/>
      <c r="F39" s="12"/>
      <c r="G39" s="12"/>
      <c r="H39" s="12"/>
      <c r="I39" s="12"/>
      <c r="J39" s="13"/>
    </row>
    <row r="40" spans="1:10" x14ac:dyDescent="0.25">
      <c r="A40" s="11"/>
      <c r="B40" s="12"/>
      <c r="C40" s="12"/>
      <c r="D40" s="12"/>
      <c r="E40" s="12"/>
      <c r="F40" s="12"/>
      <c r="G40" s="12"/>
      <c r="H40" s="12"/>
      <c r="I40" s="12"/>
      <c r="J40" s="13"/>
    </row>
    <row r="41" spans="1:10" x14ac:dyDescent="0.25">
      <c r="A41" s="11"/>
      <c r="B41" s="12"/>
      <c r="C41" s="12"/>
      <c r="D41" s="12"/>
      <c r="E41" s="12"/>
      <c r="F41" s="12"/>
      <c r="G41" s="12"/>
      <c r="H41" s="12"/>
      <c r="I41" s="12"/>
      <c r="J41" s="13"/>
    </row>
    <row r="42" spans="1:10" x14ac:dyDescent="0.25">
      <c r="A42" s="11"/>
      <c r="B42" s="12"/>
      <c r="C42" s="12"/>
      <c r="D42" s="12"/>
      <c r="E42" s="12"/>
      <c r="F42" s="12"/>
      <c r="G42" s="12"/>
      <c r="H42" s="12"/>
      <c r="I42" s="12"/>
      <c r="J42" s="13"/>
    </row>
    <row r="43" spans="1:10" x14ac:dyDescent="0.25">
      <c r="A43" s="11"/>
      <c r="B43" s="12"/>
      <c r="C43" s="12"/>
      <c r="D43" s="12"/>
      <c r="E43" s="12"/>
      <c r="F43" s="12"/>
      <c r="G43" s="12"/>
      <c r="H43" s="12"/>
      <c r="I43" s="12"/>
      <c r="J43" s="13"/>
    </row>
    <row r="44" spans="1:10" x14ac:dyDescent="0.25">
      <c r="A44" s="11"/>
      <c r="B44" s="12"/>
      <c r="C44" s="12"/>
      <c r="D44" s="12"/>
      <c r="E44" s="12"/>
      <c r="F44" s="12"/>
      <c r="G44" s="12"/>
      <c r="H44" s="12"/>
      <c r="I44" s="12"/>
      <c r="J44" s="13"/>
    </row>
    <row r="45" spans="1:10" x14ac:dyDescent="0.25">
      <c r="A45" s="11"/>
      <c r="B45" s="12"/>
      <c r="C45" s="12"/>
      <c r="D45" s="12"/>
      <c r="E45" s="12"/>
      <c r="F45" s="12"/>
      <c r="G45" s="12"/>
      <c r="H45" s="12"/>
      <c r="I45" s="12"/>
      <c r="J45" s="13"/>
    </row>
    <row r="46" spans="1:10" ht="15.75" thickBot="1" x14ac:dyDescent="0.3">
      <c r="A46" s="11"/>
      <c r="B46" s="24" t="s">
        <v>8</v>
      </c>
      <c r="C46" s="12"/>
      <c r="D46" s="12"/>
      <c r="E46" s="12"/>
      <c r="F46" s="12" t="s">
        <v>12</v>
      </c>
      <c r="G46" s="12"/>
      <c r="H46" s="12"/>
      <c r="I46" s="12"/>
      <c r="J46" s="13"/>
    </row>
    <row r="47" spans="1:10" ht="15.75" thickBot="1" x14ac:dyDescent="0.3">
      <c r="A47" s="11"/>
      <c r="B47" s="171" t="str">
        <f>IF(ISBLANK(Résultats!C4),"",Résultats!C4)</f>
        <v/>
      </c>
      <c r="C47" s="172"/>
      <c r="D47" s="173"/>
      <c r="E47" s="12"/>
      <c r="F47" s="162"/>
      <c r="G47" s="163"/>
      <c r="H47" s="164"/>
      <c r="I47" s="12"/>
      <c r="J47" s="13"/>
    </row>
    <row r="48" spans="1:10" x14ac:dyDescent="0.25">
      <c r="A48" s="11"/>
      <c r="B48" s="12"/>
      <c r="C48" s="12"/>
      <c r="D48" s="12"/>
      <c r="E48" s="12"/>
      <c r="F48" s="165"/>
      <c r="G48" s="166"/>
      <c r="H48" s="167"/>
      <c r="I48" s="12"/>
      <c r="J48" s="13"/>
    </row>
    <row r="49" spans="1:10" x14ac:dyDescent="0.25">
      <c r="A49" s="11"/>
      <c r="B49" s="12"/>
      <c r="C49" s="12"/>
      <c r="D49" s="12"/>
      <c r="E49" s="12"/>
      <c r="F49" s="165"/>
      <c r="G49" s="166"/>
      <c r="H49" s="167"/>
      <c r="I49" s="12"/>
      <c r="J49" s="13"/>
    </row>
    <row r="50" spans="1:10" x14ac:dyDescent="0.25">
      <c r="A50" s="11"/>
      <c r="B50" s="12"/>
      <c r="C50" s="12"/>
      <c r="D50" s="12"/>
      <c r="E50" s="12"/>
      <c r="F50" s="165"/>
      <c r="G50" s="166"/>
      <c r="H50" s="167"/>
      <c r="I50" s="12"/>
      <c r="J50" s="13"/>
    </row>
    <row r="51" spans="1:10" ht="15.75" thickBot="1" x14ac:dyDescent="0.3">
      <c r="A51" s="11"/>
      <c r="B51" s="12"/>
      <c r="C51" s="12"/>
      <c r="D51" s="12"/>
      <c r="E51" s="12"/>
      <c r="F51" s="168"/>
      <c r="G51" s="169"/>
      <c r="H51" s="170"/>
      <c r="I51" s="12"/>
      <c r="J51" s="13"/>
    </row>
    <row r="52" spans="1:10" ht="15.75" thickBot="1" x14ac:dyDescent="0.3">
      <c r="A52" s="107" t="s">
        <v>61</v>
      </c>
      <c r="B52" s="24"/>
      <c r="C52" s="24"/>
      <c r="D52" s="24"/>
      <c r="E52" s="24"/>
      <c r="F52" s="24"/>
      <c r="G52" s="24"/>
      <c r="H52" s="24"/>
      <c r="I52" s="24"/>
      <c r="J52" s="25"/>
    </row>
  </sheetData>
  <sheetProtection algorithmName="SHA-512" hashValue="A//OAwclplFlDJ6xSjzoXAfZpVhLUpRGALIwDibGbFsMWltmFWgUKz3FndqiSCrz+K6wzuONG2JJjL+0HXl3sw==" saltValue="AsuRZqS0Zolt0dfs9Am0rA=="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45">
    <tabColor theme="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0</v>
      </c>
      <c r="B1" s="183"/>
      <c r="C1" s="183"/>
      <c r="D1" s="183"/>
      <c r="E1" s="183"/>
      <c r="F1" s="183"/>
      <c r="G1" s="183"/>
      <c r="H1" s="183"/>
      <c r="I1" s="183"/>
      <c r="J1" s="184"/>
    </row>
    <row r="2" spans="1:10" ht="15.75" thickBot="1" x14ac:dyDescent="0.3">
      <c r="A2" s="26" t="s">
        <v>5</v>
      </c>
      <c r="B2" s="177" t="str">
        <f>IF(ISBLANK(Résultats!A25),"",Résultats!A25)</f>
        <v/>
      </c>
      <c r="C2" s="179"/>
      <c r="D2" s="179"/>
      <c r="E2" s="179"/>
      <c r="F2" s="178"/>
      <c r="G2" s="27" t="s">
        <v>6</v>
      </c>
      <c r="H2" s="27"/>
      <c r="I2" s="177" t="str">
        <f>IF(ISBLANK(Résultats!D25),"",Résultats!D25)</f>
        <v/>
      </c>
      <c r="J2" s="178"/>
    </row>
    <row r="3" spans="1:10" ht="15.75" thickBot="1" x14ac:dyDescent="0.3">
      <c r="A3" s="26" t="s">
        <v>7</v>
      </c>
      <c r="B3" s="27"/>
      <c r="C3" s="177" t="str">
        <f>IF(ISBLANK(Résultats!G25),"",Résultats!G25)</f>
        <v/>
      </c>
      <c r="D3" s="179"/>
      <c r="E3" s="179"/>
      <c r="F3" s="178"/>
      <c r="G3" s="185" t="s">
        <v>58</v>
      </c>
      <c r="H3" s="186"/>
      <c r="I3" s="177" t="str">
        <f>IF(ISBLANK(Résultats!F25),"","moins de 21ans")</f>
        <v/>
      </c>
      <c r="J3" s="178"/>
    </row>
    <row r="4" spans="1:10" ht="15.75" thickBot="1" x14ac:dyDescent="0.3">
      <c r="A4" s="26" t="s">
        <v>9</v>
      </c>
      <c r="B4" s="27"/>
      <c r="C4" s="177" t="str">
        <f>IF(ISBLANK(Résultats!C2),"",Résultats!C2)</f>
        <v xml:space="preserve"> </v>
      </c>
      <c r="D4" s="179"/>
      <c r="E4" s="179"/>
      <c r="F4" s="178"/>
      <c r="G4" s="27" t="s">
        <v>39</v>
      </c>
      <c r="H4" s="27"/>
      <c r="I4" s="177" t="str">
        <f>IF(ISBLANK(Résultats!J2),"",Résultats!J2)</f>
        <v/>
      </c>
      <c r="J4" s="178"/>
    </row>
    <row r="5" spans="1:10" x14ac:dyDescent="0.25">
      <c r="A5" s="26" t="s">
        <v>1</v>
      </c>
      <c r="B5" s="27"/>
      <c r="C5" s="27"/>
      <c r="D5" s="27"/>
      <c r="E5" s="27"/>
      <c r="F5" s="27"/>
      <c r="G5" s="27"/>
      <c r="H5" s="27"/>
      <c r="I5" s="83"/>
      <c r="J5" s="28"/>
    </row>
    <row r="6" spans="1:10" x14ac:dyDescent="0.25">
      <c r="A6" s="26" t="s">
        <v>2</v>
      </c>
      <c r="B6" s="27"/>
      <c r="C6" s="27"/>
      <c r="D6" s="27"/>
      <c r="E6" s="27"/>
      <c r="F6" s="27"/>
      <c r="G6" s="27"/>
      <c r="H6" s="27"/>
      <c r="I6" s="27"/>
      <c r="J6" s="28"/>
    </row>
    <row r="7" spans="1:10" x14ac:dyDescent="0.25">
      <c r="A7" s="26" t="s">
        <v>3</v>
      </c>
      <c r="B7" s="27"/>
      <c r="C7" s="27"/>
      <c r="D7" s="27"/>
      <c r="E7" s="27"/>
      <c r="F7" s="27"/>
      <c r="G7" s="27"/>
      <c r="H7" s="27"/>
      <c r="I7" s="27"/>
      <c r="J7" s="28"/>
    </row>
    <row r="8" spans="1:10" x14ac:dyDescent="0.25">
      <c r="A8" s="26" t="s">
        <v>4</v>
      </c>
      <c r="B8" s="27"/>
      <c r="C8" s="27"/>
      <c r="D8" s="27"/>
      <c r="E8" s="27"/>
      <c r="F8" s="27"/>
      <c r="G8" s="27"/>
      <c r="H8" s="27"/>
      <c r="I8" s="27"/>
      <c r="J8" s="28"/>
    </row>
    <row r="9" spans="1:10" ht="15.75" thickBot="1" x14ac:dyDescent="0.3">
      <c r="A9" s="26"/>
      <c r="B9" s="27"/>
      <c r="C9" s="27"/>
      <c r="D9" s="27"/>
      <c r="E9" s="27"/>
      <c r="F9" s="27"/>
      <c r="G9" s="27"/>
      <c r="H9" s="27"/>
      <c r="I9" s="27"/>
      <c r="J9" s="28"/>
    </row>
    <row r="10" spans="1:10" ht="75" x14ac:dyDescent="0.25">
      <c r="A10" s="27"/>
      <c r="B10" s="29" t="s">
        <v>10</v>
      </c>
      <c r="C10" s="30" t="s">
        <v>42</v>
      </c>
      <c r="D10" s="30" t="s">
        <v>44</v>
      </c>
      <c r="E10" s="30" t="s">
        <v>46</v>
      </c>
      <c r="F10" s="31" t="s">
        <v>11</v>
      </c>
      <c r="G10" s="32" t="s">
        <v>15</v>
      </c>
      <c r="H10" s="33" t="s">
        <v>41</v>
      </c>
      <c r="I10" s="27"/>
      <c r="J10" s="28"/>
    </row>
    <row r="11" spans="1:10" x14ac:dyDescent="0.25">
      <c r="A11" s="27"/>
      <c r="B11" s="34">
        <v>1</v>
      </c>
      <c r="C11" s="35">
        <f>'Fig1'!E$19</f>
        <v>0</v>
      </c>
      <c r="D11" s="35">
        <f>'Fig1'!F$19</f>
        <v>0</v>
      </c>
      <c r="E11" s="35">
        <f>'Fig1'!G$19</f>
        <v>0</v>
      </c>
      <c r="F11" s="35">
        <f>'Fig1'!H$19</f>
        <v>0</v>
      </c>
      <c r="G11" s="36">
        <f>'Fig1'!I$19</f>
        <v>0</v>
      </c>
      <c r="H11" s="37" t="str">
        <f>IF( G12=0," ",G11)</f>
        <v xml:space="preserve"> </v>
      </c>
      <c r="I11" s="27"/>
      <c r="J11" s="28"/>
    </row>
    <row r="12" spans="1:10" x14ac:dyDescent="0.25">
      <c r="A12" s="27"/>
      <c r="B12" s="34">
        <v>2</v>
      </c>
      <c r="C12" s="35">
        <f>'Fig2'!E$19</f>
        <v>0</v>
      </c>
      <c r="D12" s="35">
        <f>'Fig2'!F$19</f>
        <v>0</v>
      </c>
      <c r="E12" s="35">
        <f>'Fig2'!G$19</f>
        <v>0</v>
      </c>
      <c r="F12" s="35">
        <f>'Fig2'!H$19</f>
        <v>0</v>
      </c>
      <c r="G12" s="36">
        <f>'Fig2'!I$19</f>
        <v>0</v>
      </c>
      <c r="H12" s="37" t="str">
        <f>IF(G12&lt;&gt;0,SUM(G$12:G12)/COUNT(G$12:G12)," ")</f>
        <v xml:space="preserve"> </v>
      </c>
      <c r="I12" s="27"/>
      <c r="J12" s="28"/>
    </row>
    <row r="13" spans="1:10" x14ac:dyDescent="0.25">
      <c r="A13" s="27"/>
      <c r="B13" s="34">
        <v>3</v>
      </c>
      <c r="C13" s="35">
        <f>'Fig3'!E$19</f>
        <v>0</v>
      </c>
      <c r="D13" s="35">
        <f>'Fig3'!F$19</f>
        <v>0</v>
      </c>
      <c r="E13" s="35">
        <f>'Fig3'!G$19</f>
        <v>0</v>
      </c>
      <c r="F13" s="35">
        <f>'Fig3'!H$19</f>
        <v>0</v>
      </c>
      <c r="G13" s="36">
        <f>'Fig3'!I$19</f>
        <v>0</v>
      </c>
      <c r="H13" s="37" t="str">
        <f>IF(G13&lt;&gt;0,SUM(G$12:G13)/COUNT(G$12:G13)," ")</f>
        <v xml:space="preserve"> </v>
      </c>
      <c r="I13" s="27"/>
      <c r="J13" s="28"/>
    </row>
    <row r="14" spans="1:10" x14ac:dyDescent="0.25">
      <c r="A14" s="27"/>
      <c r="B14" s="34">
        <v>4</v>
      </c>
      <c r="C14" s="35">
        <f>'Fig4'!E$19</f>
        <v>0</v>
      </c>
      <c r="D14" s="35">
        <f>'Fig4'!F$19</f>
        <v>0</v>
      </c>
      <c r="E14" s="35">
        <f>'Fig4'!G$19</f>
        <v>0</v>
      </c>
      <c r="F14" s="35">
        <f>'Fig4'!H$19</f>
        <v>0</v>
      </c>
      <c r="G14" s="36">
        <f>'Fig4'!I$19</f>
        <v>0</v>
      </c>
      <c r="H14" s="37" t="str">
        <f>IF(G14&lt;&gt;0,SUM(G$12:G14)/COUNT(G$12:G14)," ")</f>
        <v xml:space="preserve"> </v>
      </c>
      <c r="I14" s="27"/>
      <c r="J14" s="28"/>
    </row>
    <row r="15" spans="1:10" x14ac:dyDescent="0.25">
      <c r="A15" s="27"/>
      <c r="B15" s="34">
        <v>5</v>
      </c>
      <c r="C15" s="35">
        <f>'Fig5'!E$19</f>
        <v>0</v>
      </c>
      <c r="D15" s="35">
        <f>'Fig5'!F$19</f>
        <v>0</v>
      </c>
      <c r="E15" s="35">
        <f>'Fig5'!G$19</f>
        <v>0</v>
      </c>
      <c r="F15" s="35">
        <f>'Fig5'!H$19</f>
        <v>0</v>
      </c>
      <c r="G15" s="36">
        <f>'Fig5'!I$19</f>
        <v>0</v>
      </c>
      <c r="H15" s="37" t="str">
        <f>IF(G15&lt;&gt;0,SUM(G$12:G15)/COUNT(G$12:G15)," ")</f>
        <v xml:space="preserve"> </v>
      </c>
      <c r="I15" s="27"/>
      <c r="J15" s="28"/>
    </row>
    <row r="16" spans="1:10" x14ac:dyDescent="0.25">
      <c r="A16" s="27"/>
      <c r="B16" s="34">
        <v>6</v>
      </c>
      <c r="C16" s="35">
        <f>'Fig6'!E$19</f>
        <v>0</v>
      </c>
      <c r="D16" s="35">
        <f>'Fig6'!F$19</f>
        <v>0</v>
      </c>
      <c r="E16" s="35">
        <f>'Fig6'!G$19</f>
        <v>0</v>
      </c>
      <c r="F16" s="35">
        <f>'Fig6'!H$19</f>
        <v>0</v>
      </c>
      <c r="G16" s="36">
        <f>'Fig6'!I$19</f>
        <v>0</v>
      </c>
      <c r="H16" s="37" t="str">
        <f>IF(G16&lt;&gt;0,SUM(G$12:G16)/COUNT(G$12:G16)," ")</f>
        <v xml:space="preserve"> </v>
      </c>
      <c r="I16" s="27"/>
      <c r="J16" s="28"/>
    </row>
    <row r="17" spans="1:10" x14ac:dyDescent="0.25">
      <c r="A17" s="27"/>
      <c r="B17" s="34">
        <v>7</v>
      </c>
      <c r="C17" s="35">
        <f>'Fig7'!E$19</f>
        <v>0</v>
      </c>
      <c r="D17" s="35">
        <f>'Fig7'!F$19</f>
        <v>0</v>
      </c>
      <c r="E17" s="35">
        <f>'Fig7'!G$19</f>
        <v>0</v>
      </c>
      <c r="F17" s="35">
        <f>'Fig7'!H$19</f>
        <v>0</v>
      </c>
      <c r="G17" s="36">
        <f>'Fig7'!I$19</f>
        <v>0</v>
      </c>
      <c r="H17" s="37" t="str">
        <f>IF(G17&lt;&gt;0,SUM(G$12:G17)/COUNT(G$12:G17)," ")</f>
        <v xml:space="preserve"> </v>
      </c>
      <c r="I17" s="27"/>
      <c r="J17" s="28"/>
    </row>
    <row r="18" spans="1:10" x14ac:dyDescent="0.25">
      <c r="A18" s="27"/>
      <c r="B18" s="34">
        <v>8</v>
      </c>
      <c r="C18" s="35">
        <f>'Fig8'!E$19</f>
        <v>0</v>
      </c>
      <c r="D18" s="35">
        <f>'Fig8'!F$19</f>
        <v>0</v>
      </c>
      <c r="E18" s="35">
        <f>'Fig8'!G$19</f>
        <v>0</v>
      </c>
      <c r="F18" s="35">
        <f>'Fig8'!H$19</f>
        <v>0</v>
      </c>
      <c r="G18" s="36">
        <f>'Fig8'!I$19</f>
        <v>0</v>
      </c>
      <c r="H18" s="37" t="str">
        <f>IF(G18&lt;&gt;0,SUM(G$12:G18)/COUNT(G$12:G18)," ")</f>
        <v xml:space="preserve"> </v>
      </c>
      <c r="I18" s="27"/>
      <c r="J18" s="28"/>
    </row>
    <row r="19" spans="1:10" x14ac:dyDescent="0.25">
      <c r="A19" s="27"/>
      <c r="B19" s="34">
        <v>9</v>
      </c>
      <c r="C19" s="35">
        <f>'Fig9'!E$19</f>
        <v>0</v>
      </c>
      <c r="D19" s="35">
        <f>'Fig9'!F$19</f>
        <v>0</v>
      </c>
      <c r="E19" s="35">
        <f>'Fig9'!G$19</f>
        <v>0</v>
      </c>
      <c r="F19" s="35">
        <f>'Fig9'!H$19</f>
        <v>0</v>
      </c>
      <c r="G19" s="36">
        <f>'Fig9'!I$19</f>
        <v>0</v>
      </c>
      <c r="H19" s="37" t="str">
        <f>IF(G19&lt;&gt;0,SUM(G$12:G19)/COUNT(G$12:G19)," ")</f>
        <v xml:space="preserve"> </v>
      </c>
      <c r="I19" s="27"/>
      <c r="J19" s="28"/>
    </row>
    <row r="20" spans="1:10" x14ac:dyDescent="0.25">
      <c r="A20" s="27"/>
      <c r="B20" s="34">
        <v>10</v>
      </c>
      <c r="C20" s="35">
        <f>'Fig10'!E$19</f>
        <v>0</v>
      </c>
      <c r="D20" s="35">
        <f>'Fig10'!F$19</f>
        <v>0</v>
      </c>
      <c r="E20" s="35">
        <f>'Fig10'!G$19</f>
        <v>0</v>
      </c>
      <c r="F20" s="35">
        <f>'Fig10'!H$19</f>
        <v>0</v>
      </c>
      <c r="G20" s="36">
        <f>'Fig10'!I$19</f>
        <v>0</v>
      </c>
      <c r="H20" s="37" t="str">
        <f>IF(G20&lt;&gt;0,SUM(G$12:G20)/COUNT(G$12:G20)," ")</f>
        <v xml:space="preserve"> </v>
      </c>
      <c r="I20" s="27"/>
      <c r="J20" s="28"/>
    </row>
    <row r="21" spans="1:10" x14ac:dyDescent="0.25">
      <c r="A21" s="27"/>
      <c r="B21" s="34">
        <v>11</v>
      </c>
      <c r="C21" s="35">
        <f>'Fig11'!E$19</f>
        <v>0</v>
      </c>
      <c r="D21" s="35">
        <f>'Fig11'!F$19</f>
        <v>0</v>
      </c>
      <c r="E21" s="35">
        <f>'Fig11'!G$19</f>
        <v>0</v>
      </c>
      <c r="F21" s="35">
        <f>'Fig11'!H$19</f>
        <v>0</v>
      </c>
      <c r="G21" s="36">
        <f>'Fig11'!I$19</f>
        <v>0</v>
      </c>
      <c r="H21" s="37" t="str">
        <f>IF(G21&lt;&gt;0,SUM(G$12:G21)/COUNT(G$12:G21)," ")</f>
        <v xml:space="preserve"> </v>
      </c>
      <c r="I21" s="27"/>
      <c r="J21" s="28"/>
    </row>
    <row r="22" spans="1:10" x14ac:dyDescent="0.25">
      <c r="A22" s="27"/>
      <c r="B22" s="34">
        <v>12</v>
      </c>
      <c r="C22" s="35">
        <f>'Fig12'!E$19</f>
        <v>0</v>
      </c>
      <c r="D22" s="35">
        <f>'Fig12'!F$19</f>
        <v>0</v>
      </c>
      <c r="E22" s="35">
        <f>'Fig12'!G$19</f>
        <v>0</v>
      </c>
      <c r="F22" s="35">
        <f>'Fig12'!H$19</f>
        <v>0</v>
      </c>
      <c r="G22" s="36">
        <f>'Fig12'!I$19</f>
        <v>0</v>
      </c>
      <c r="H22" s="37" t="str">
        <f>IF(G22&lt;&gt;0,SUM(G$12:G22)/COUNT(G$12:G22)," ")</f>
        <v xml:space="preserve"> </v>
      </c>
      <c r="I22" s="27"/>
      <c r="J22" s="28"/>
    </row>
    <row r="23" spans="1:10" x14ac:dyDescent="0.25">
      <c r="A23" s="27"/>
      <c r="B23" s="34">
        <v>13</v>
      </c>
      <c r="C23" s="35">
        <f>'Fig13'!E$19</f>
        <v>0</v>
      </c>
      <c r="D23" s="35">
        <f>'Fig13'!F$19</f>
        <v>0</v>
      </c>
      <c r="E23" s="35">
        <f>'Fig13'!G$19</f>
        <v>0</v>
      </c>
      <c r="F23" s="35">
        <f>'Fig13'!H$19</f>
        <v>0</v>
      </c>
      <c r="G23" s="36">
        <f>'Fig13'!I$19</f>
        <v>0</v>
      </c>
      <c r="H23" s="37" t="str">
        <f>IF(G23&lt;&gt;0,SUM(G$12:G23)/COUNT(G$12:G23)," ")</f>
        <v xml:space="preserve"> </v>
      </c>
      <c r="I23" s="27"/>
      <c r="J23" s="28"/>
    </row>
    <row r="24" spans="1:10" x14ac:dyDescent="0.25">
      <c r="A24" s="27"/>
      <c r="B24" s="34">
        <v>14</v>
      </c>
      <c r="C24" s="35">
        <f>'Fig14'!E$19</f>
        <v>0</v>
      </c>
      <c r="D24" s="35">
        <f>'Fig14'!F$19</f>
        <v>0</v>
      </c>
      <c r="E24" s="35">
        <f>'Fig14'!G$19</f>
        <v>0</v>
      </c>
      <c r="F24" s="35">
        <f>'Fig14'!H$19</f>
        <v>0</v>
      </c>
      <c r="G24" s="36">
        <f>'Fig14'!I$19</f>
        <v>0</v>
      </c>
      <c r="H24" s="37" t="str">
        <f>IF(G24&lt;&gt;0,SUM(G$12:G24)/COUNT(G$12:G24)," ")</f>
        <v xml:space="preserve"> </v>
      </c>
      <c r="I24" s="27"/>
      <c r="J24" s="28"/>
    </row>
    <row r="25" spans="1:10" x14ac:dyDescent="0.25">
      <c r="A25" s="27"/>
      <c r="B25" s="34">
        <v>15</v>
      </c>
      <c r="C25" s="35">
        <f>'Fig15'!E$19</f>
        <v>0</v>
      </c>
      <c r="D25" s="35">
        <f>'Fig15'!F$19</f>
        <v>0</v>
      </c>
      <c r="E25" s="35">
        <f>'Fig15'!G$19</f>
        <v>0</v>
      </c>
      <c r="F25" s="35">
        <f>'Fig15'!H$19</f>
        <v>0</v>
      </c>
      <c r="G25" s="36">
        <f>'Fig15'!I$19</f>
        <v>0</v>
      </c>
      <c r="H25" s="37" t="str">
        <f>IF(G25&lt;&gt;0,SUM(G$12:G25)/COUNT(G$12:G25)," ")</f>
        <v xml:space="preserve"> </v>
      </c>
      <c r="I25" s="27"/>
      <c r="J25" s="28"/>
    </row>
    <row r="26" spans="1:10" x14ac:dyDescent="0.25">
      <c r="A26" s="27"/>
      <c r="B26" s="34">
        <v>16</v>
      </c>
      <c r="C26" s="35">
        <f>'Fig16'!E$19</f>
        <v>0</v>
      </c>
      <c r="D26" s="35">
        <f>'Fig16'!F$19</f>
        <v>0</v>
      </c>
      <c r="E26" s="35">
        <f>'Fig16'!G$19</f>
        <v>0</v>
      </c>
      <c r="F26" s="35">
        <f>'Fig16'!H$19</f>
        <v>0</v>
      </c>
      <c r="G26" s="36">
        <f>'Fig16'!I$19</f>
        <v>0</v>
      </c>
      <c r="H26" s="37" t="str">
        <f>IF(G26&lt;&gt;0,SUM(G$12:G26)/COUNT(G$12:G26)," ")</f>
        <v xml:space="preserve"> </v>
      </c>
      <c r="I26" s="27"/>
      <c r="J26" s="28"/>
    </row>
    <row r="27" spans="1:10" x14ac:dyDescent="0.25">
      <c r="A27" s="27"/>
      <c r="B27" s="34">
        <v>17</v>
      </c>
      <c r="C27" s="35">
        <f>'Fig17'!E$19</f>
        <v>0</v>
      </c>
      <c r="D27" s="35">
        <f>'Fig17'!F$19</f>
        <v>0</v>
      </c>
      <c r="E27" s="35">
        <f>'Fig17'!G$19</f>
        <v>0</v>
      </c>
      <c r="F27" s="35">
        <f>'Fig17'!H$19</f>
        <v>0</v>
      </c>
      <c r="G27" s="36">
        <f>'Fig17'!I$19</f>
        <v>0</v>
      </c>
      <c r="H27" s="37" t="str">
        <f>IF(G27&lt;&gt;0,SUM(G$12:G27)/COUNT(G$12:G27)," ")</f>
        <v xml:space="preserve"> </v>
      </c>
      <c r="I27" s="27"/>
      <c r="J27" s="28"/>
    </row>
    <row r="28" spans="1:10" x14ac:dyDescent="0.25">
      <c r="A28" s="27"/>
      <c r="B28" s="34">
        <v>18</v>
      </c>
      <c r="C28" s="35">
        <f>'Fig18'!E$19</f>
        <v>0</v>
      </c>
      <c r="D28" s="35">
        <f>'Fig18'!F$19</f>
        <v>0</v>
      </c>
      <c r="E28" s="35">
        <f>'Fig18'!G$19</f>
        <v>0</v>
      </c>
      <c r="F28" s="35">
        <f>'Fig18'!H$19</f>
        <v>0</v>
      </c>
      <c r="G28" s="36">
        <f>'Fig18'!I$19</f>
        <v>0</v>
      </c>
      <c r="H28" s="37" t="str">
        <f>IF(G28&lt;&gt;0,SUM(G$12:G28)/COUNT(G$12:G28)," ")</f>
        <v xml:space="preserve"> </v>
      </c>
      <c r="I28" s="27"/>
      <c r="J28" s="28"/>
    </row>
    <row r="29" spans="1:10" x14ac:dyDescent="0.25">
      <c r="A29" s="27"/>
      <c r="B29" s="34">
        <v>19</v>
      </c>
      <c r="C29" s="35">
        <f>'Fig19'!E$19</f>
        <v>0</v>
      </c>
      <c r="D29" s="35">
        <f>'Fig19'!F$19</f>
        <v>0</v>
      </c>
      <c r="E29" s="35">
        <f>'Fig19'!G$19</f>
        <v>0</v>
      </c>
      <c r="F29" s="35">
        <f>'Fig19'!H$19</f>
        <v>0</v>
      </c>
      <c r="G29" s="36">
        <f>'Fig19'!I$19</f>
        <v>0</v>
      </c>
      <c r="H29" s="37" t="str">
        <f>IF(G29&lt;&gt;0,SUM(G$12:G29)/COUNT(G$12:G29)," ")</f>
        <v xml:space="preserve"> </v>
      </c>
      <c r="I29" s="27"/>
      <c r="J29" s="28"/>
    </row>
    <row r="30" spans="1:10" x14ac:dyDescent="0.25">
      <c r="A30" s="27"/>
      <c r="B30" s="34">
        <v>20</v>
      </c>
      <c r="C30" s="35">
        <f>'Fig20'!E$19</f>
        <v>0</v>
      </c>
      <c r="D30" s="35">
        <f>'Fig20'!F$19</f>
        <v>0</v>
      </c>
      <c r="E30" s="35">
        <f>'Fig20'!G$19</f>
        <v>0</v>
      </c>
      <c r="F30" s="35">
        <f>'Fig20'!H$19</f>
        <v>0</v>
      </c>
      <c r="G30" s="36">
        <f>'Fig20'!I$19</f>
        <v>0</v>
      </c>
      <c r="H30" s="37" t="str">
        <f>IF(G30&lt;&gt;0,SUM(G$12:G30)/COUNT(G$12:G30)," ")</f>
        <v xml:space="preserve"> </v>
      </c>
      <c r="I30" s="27"/>
      <c r="J30" s="28"/>
    </row>
    <row r="31" spans="1:10" x14ac:dyDescent="0.25">
      <c r="A31" s="27"/>
      <c r="B31" s="34">
        <v>21</v>
      </c>
      <c r="C31" s="35">
        <f>'Fig21'!E$19</f>
        <v>0</v>
      </c>
      <c r="D31" s="35">
        <f>'Fig21'!F$19</f>
        <v>0</v>
      </c>
      <c r="E31" s="35">
        <f>'Fig21'!G$19</f>
        <v>0</v>
      </c>
      <c r="F31" s="35">
        <f>'Fig21'!H$19</f>
        <v>0</v>
      </c>
      <c r="G31" s="36">
        <f>'Fig21'!I$19</f>
        <v>0</v>
      </c>
      <c r="H31" s="37" t="str">
        <f>IF(G31&lt;&gt;0,SUM(G$12:G31)/COUNT(G$12:G31)," ")</f>
        <v xml:space="preserve"> </v>
      </c>
      <c r="I31" s="27"/>
      <c r="J31" s="28"/>
    </row>
    <row r="32" spans="1:10" x14ac:dyDescent="0.25">
      <c r="A32" s="27"/>
      <c r="B32" s="34">
        <v>22</v>
      </c>
      <c r="C32" s="35">
        <f>'Fig22'!E$19</f>
        <v>0</v>
      </c>
      <c r="D32" s="35">
        <f>'Fig22'!F$19</f>
        <v>0</v>
      </c>
      <c r="E32" s="35">
        <f>'Fig22'!G$19</f>
        <v>0</v>
      </c>
      <c r="F32" s="35">
        <f>'Fig22'!H$19</f>
        <v>0</v>
      </c>
      <c r="G32" s="36">
        <f>'Fig22'!I$19</f>
        <v>0</v>
      </c>
      <c r="H32" s="37" t="str">
        <f>IF(G32&lt;&gt;0,SUM(G$12:G32)/COUNT(G$12:G32)," ")</f>
        <v xml:space="preserve"> </v>
      </c>
      <c r="I32" s="27"/>
      <c r="J32" s="28"/>
    </row>
    <row r="33" spans="1:10" x14ac:dyDescent="0.25">
      <c r="A33" s="27"/>
      <c r="B33" s="34">
        <v>23</v>
      </c>
      <c r="C33" s="35">
        <f>'Fig23'!E$19</f>
        <v>0</v>
      </c>
      <c r="D33" s="35">
        <f>'Fig23'!F$19</f>
        <v>0</v>
      </c>
      <c r="E33" s="35">
        <f>'Fig23'!G$19</f>
        <v>0</v>
      </c>
      <c r="F33" s="35">
        <f>'Fig23'!H$19</f>
        <v>0</v>
      </c>
      <c r="G33" s="36">
        <f>'Fig23'!I$19</f>
        <v>0</v>
      </c>
      <c r="H33" s="37" t="str">
        <f>IF(G33&lt;&gt;0,SUM(G$12:G33)/COUNT(G$12:G33)," ")</f>
        <v xml:space="preserve"> </v>
      </c>
      <c r="I33" s="27"/>
      <c r="J33" s="28"/>
    </row>
    <row r="34" spans="1:10" ht="15.75" thickBot="1" x14ac:dyDescent="0.3">
      <c r="A34" s="27"/>
      <c r="B34" s="34">
        <v>24</v>
      </c>
      <c r="C34" s="35">
        <f>'Fig24'!E$19</f>
        <v>0</v>
      </c>
      <c r="D34" s="35">
        <f>'Fig24'!F$19</f>
        <v>0</v>
      </c>
      <c r="E34" s="35">
        <f>'Fig24'!G$19</f>
        <v>0</v>
      </c>
      <c r="F34" s="35">
        <f>'Fig24'!H$19</f>
        <v>0</v>
      </c>
      <c r="G34" s="36">
        <f>'Fig24'!I$19</f>
        <v>0</v>
      </c>
      <c r="H34" s="38"/>
      <c r="I34" s="27"/>
      <c r="J34" s="28"/>
    </row>
    <row r="35" spans="1:10" x14ac:dyDescent="0.25">
      <c r="A35" s="27"/>
      <c r="B35" s="39"/>
      <c r="C35" s="39"/>
      <c r="D35" s="40"/>
      <c r="E35" s="35" t="s">
        <v>59</v>
      </c>
      <c r="F35" s="105">
        <f>SUM(F11:F34)</f>
        <v>0</v>
      </c>
      <c r="G35" s="36">
        <f>SUM(G11:G34)</f>
        <v>0</v>
      </c>
      <c r="H35" s="27"/>
      <c r="I35" s="27"/>
      <c r="J35" s="28"/>
    </row>
    <row r="36" spans="1:10" x14ac:dyDescent="0.25">
      <c r="A36" s="27"/>
      <c r="B36" s="27"/>
      <c r="C36" s="27"/>
      <c r="D36" s="27"/>
      <c r="E36" s="40"/>
      <c r="F36" s="41" t="s">
        <v>40</v>
      </c>
      <c r="G36" s="36">
        <f>AVERAGE(G11:G35)</f>
        <v>0</v>
      </c>
      <c r="H36" s="27"/>
      <c r="I36" s="27"/>
      <c r="J36" s="28"/>
    </row>
    <row r="37" spans="1:10" x14ac:dyDescent="0.25">
      <c r="A37" s="27"/>
      <c r="B37" s="27"/>
      <c r="C37" s="27"/>
      <c r="D37" s="27"/>
      <c r="E37" s="27"/>
      <c r="F37" s="39"/>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42" t="s">
        <v>8</v>
      </c>
      <c r="C46" s="27"/>
      <c r="D46" s="27"/>
      <c r="E46" s="27"/>
      <c r="F46" s="27" t="s">
        <v>12</v>
      </c>
      <c r="G46" s="27"/>
      <c r="H46" s="27"/>
      <c r="I46" s="27"/>
      <c r="J46" s="28"/>
    </row>
    <row r="47" spans="1:10" ht="15.75" thickBot="1" x14ac:dyDescent="0.3">
      <c r="A47" s="26"/>
      <c r="B47" s="171" t="str">
        <f>IF(ISBLANK(Résultats!C4),"",Résultats!C4)</f>
        <v/>
      </c>
      <c r="C47" s="172"/>
      <c r="D47" s="173"/>
      <c r="E47" s="27"/>
      <c r="F47" s="162"/>
      <c r="G47" s="163"/>
      <c r="H47" s="164"/>
      <c r="I47" s="27"/>
      <c r="J47" s="28"/>
    </row>
    <row r="48" spans="1:10" x14ac:dyDescent="0.25">
      <c r="A48" s="26"/>
      <c r="B48" s="27"/>
      <c r="C48" s="27"/>
      <c r="D48" s="27"/>
      <c r="E48" s="27"/>
      <c r="F48" s="165"/>
      <c r="G48" s="166"/>
      <c r="H48" s="167"/>
      <c r="I48" s="27"/>
      <c r="J48" s="28"/>
    </row>
    <row r="49" spans="1:10" x14ac:dyDescent="0.25">
      <c r="A49" s="26"/>
      <c r="B49" s="27"/>
      <c r="C49" s="27"/>
      <c r="D49" s="27"/>
      <c r="E49" s="27"/>
      <c r="F49" s="165"/>
      <c r="G49" s="166"/>
      <c r="H49" s="167"/>
      <c r="I49" s="27"/>
      <c r="J49" s="28"/>
    </row>
    <row r="50" spans="1:10" x14ac:dyDescent="0.25">
      <c r="A50" s="26"/>
      <c r="B50" s="27"/>
      <c r="C50" s="27"/>
      <c r="D50" s="27"/>
      <c r="E50" s="27"/>
      <c r="F50" s="165"/>
      <c r="G50" s="166"/>
      <c r="H50" s="167"/>
      <c r="I50" s="27"/>
      <c r="J50" s="28"/>
    </row>
    <row r="51" spans="1:10" ht="15.75" thickBot="1" x14ac:dyDescent="0.3">
      <c r="A51" s="26"/>
      <c r="B51" s="27"/>
      <c r="C51" s="27"/>
      <c r="D51" s="27"/>
      <c r="E51" s="27"/>
      <c r="F51" s="168"/>
      <c r="G51" s="169"/>
      <c r="H51" s="170"/>
      <c r="I51" s="27"/>
      <c r="J51" s="28"/>
    </row>
    <row r="52" spans="1:10" ht="15.75" thickBot="1" x14ac:dyDescent="0.3">
      <c r="A52" s="110" t="s">
        <v>61</v>
      </c>
      <c r="B52" s="42"/>
      <c r="C52" s="42"/>
      <c r="D52" s="42"/>
      <c r="E52" s="42"/>
      <c r="F52" s="42"/>
      <c r="G52" s="42"/>
      <c r="H52" s="42"/>
      <c r="I52" s="42"/>
      <c r="J52" s="43"/>
    </row>
  </sheetData>
  <sheetProtection algorithmName="SHA-512" hashValue="2FnDXI7t0Qr+bTLKbHLg+kZNDViw3MhTFPjJPnTsKZvTpAZAo+sjCOZHnyqKd6+nIpycA+wuL0Pny0MNvy9ejA==" saltValue="p0RsAbnXriVXUTz/b2vrtg=="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46">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0</v>
      </c>
      <c r="B1" s="188"/>
      <c r="C1" s="188"/>
      <c r="D1" s="188"/>
      <c r="E1" s="188"/>
      <c r="F1" s="188"/>
      <c r="G1" s="188"/>
      <c r="H1" s="188"/>
      <c r="I1" s="188"/>
      <c r="J1" s="189"/>
    </row>
    <row r="2" spans="1:10" ht="15.75" thickBot="1" x14ac:dyDescent="0.3">
      <c r="A2" s="44" t="s">
        <v>5</v>
      </c>
      <c r="B2" s="177" t="str">
        <f>IF(ISBLANK(Résultats!A26),"",Résultats!A26)</f>
        <v/>
      </c>
      <c r="C2" s="179"/>
      <c r="D2" s="179"/>
      <c r="E2" s="179"/>
      <c r="F2" s="178"/>
      <c r="G2" s="45" t="s">
        <v>6</v>
      </c>
      <c r="H2" s="45"/>
      <c r="I2" s="177" t="str">
        <f>IF(ISBLANK(Résultats!D26),"",Résultats!D26)</f>
        <v/>
      </c>
      <c r="J2" s="178"/>
    </row>
    <row r="3" spans="1:10" ht="15.75" thickBot="1" x14ac:dyDescent="0.3">
      <c r="A3" s="44" t="s">
        <v>7</v>
      </c>
      <c r="B3" s="45"/>
      <c r="C3" s="177" t="str">
        <f>IF(ISBLANK(Résultats!G26),"",Résultats!G26)</f>
        <v/>
      </c>
      <c r="D3" s="179"/>
      <c r="E3" s="179"/>
      <c r="F3" s="178"/>
      <c r="G3" s="190" t="s">
        <v>58</v>
      </c>
      <c r="H3" s="191"/>
      <c r="I3" s="177" t="str">
        <f>IF(ISBLANK(Résultats!F26),"","moins de 21ans")</f>
        <v/>
      </c>
      <c r="J3" s="178"/>
    </row>
    <row r="4" spans="1:10" ht="15.75" thickBot="1" x14ac:dyDescent="0.3">
      <c r="A4" s="44" t="s">
        <v>9</v>
      </c>
      <c r="B4" s="45"/>
      <c r="C4" s="177" t="str">
        <f>IF(ISBLANK(Résultats!C2),"",Résultats!C2)</f>
        <v xml:space="preserve"> </v>
      </c>
      <c r="D4" s="179"/>
      <c r="E4" s="179"/>
      <c r="F4" s="178"/>
      <c r="G4" s="45" t="s">
        <v>39</v>
      </c>
      <c r="H4" s="45"/>
      <c r="I4" s="177" t="str">
        <f>IF(ISBLANK(Résultats!J2),"",Résultats!J2)</f>
        <v/>
      </c>
      <c r="J4" s="178"/>
    </row>
    <row r="5" spans="1:10" x14ac:dyDescent="0.25">
      <c r="A5" s="44" t="s">
        <v>1</v>
      </c>
      <c r="B5" s="45"/>
      <c r="C5" s="45"/>
      <c r="D5" s="45"/>
      <c r="E5" s="45"/>
      <c r="F5" s="45"/>
      <c r="G5" s="45"/>
      <c r="H5" s="45"/>
      <c r="I5" s="82"/>
      <c r="J5" s="46"/>
    </row>
    <row r="6" spans="1:10" x14ac:dyDescent="0.25">
      <c r="A6" s="44" t="s">
        <v>2</v>
      </c>
      <c r="B6" s="45"/>
      <c r="C6" s="45"/>
      <c r="D6" s="45"/>
      <c r="E6" s="45"/>
      <c r="F6" s="45"/>
      <c r="G6" s="45"/>
      <c r="H6" s="45"/>
      <c r="I6" s="45"/>
      <c r="J6" s="46"/>
    </row>
    <row r="7" spans="1:10" x14ac:dyDescent="0.25">
      <c r="A7" s="44" t="s">
        <v>3</v>
      </c>
      <c r="B7" s="45"/>
      <c r="C7" s="45"/>
      <c r="D7" s="45"/>
      <c r="E7" s="45"/>
      <c r="F7" s="45"/>
      <c r="G7" s="45"/>
      <c r="H7" s="45"/>
      <c r="I7" s="45"/>
      <c r="J7" s="46"/>
    </row>
    <row r="8" spans="1:10" x14ac:dyDescent="0.25">
      <c r="A8" s="44" t="s">
        <v>4</v>
      </c>
      <c r="B8" s="45"/>
      <c r="C8" s="45"/>
      <c r="D8" s="45"/>
      <c r="E8" s="45"/>
      <c r="F8" s="45"/>
      <c r="G8" s="45"/>
      <c r="H8" s="45"/>
      <c r="I8" s="45"/>
      <c r="J8" s="46"/>
    </row>
    <row r="9" spans="1:10" ht="15.75" thickBot="1" x14ac:dyDescent="0.3">
      <c r="A9" s="44"/>
      <c r="B9" s="45"/>
      <c r="C9" s="45"/>
      <c r="D9" s="45"/>
      <c r="E9" s="45"/>
      <c r="F9" s="45"/>
      <c r="G9" s="45"/>
      <c r="H9" s="45"/>
      <c r="I9" s="45"/>
      <c r="J9" s="46"/>
    </row>
    <row r="10" spans="1:10" ht="75" x14ac:dyDescent="0.25">
      <c r="A10" s="45"/>
      <c r="B10" s="47" t="s">
        <v>10</v>
      </c>
      <c r="C10" s="48" t="s">
        <v>42</v>
      </c>
      <c r="D10" s="48" t="s">
        <v>44</v>
      </c>
      <c r="E10" s="48" t="s">
        <v>46</v>
      </c>
      <c r="F10" s="49" t="s">
        <v>11</v>
      </c>
      <c r="G10" s="50" t="s">
        <v>15</v>
      </c>
      <c r="H10" s="51" t="s">
        <v>41</v>
      </c>
      <c r="I10" s="45"/>
      <c r="J10" s="46"/>
    </row>
    <row r="11" spans="1:10" x14ac:dyDescent="0.25">
      <c r="A11" s="45"/>
      <c r="B11" s="52">
        <v>1</v>
      </c>
      <c r="C11" s="53">
        <f>'Fig1'!E$20</f>
        <v>0</v>
      </c>
      <c r="D11" s="53">
        <f>'Fig1'!F$20</f>
        <v>0</v>
      </c>
      <c r="E11" s="53">
        <f>'Fig1'!G$20</f>
        <v>0</v>
      </c>
      <c r="F11" s="53">
        <f>'Fig1'!H$20</f>
        <v>0</v>
      </c>
      <c r="G11" s="54">
        <f>'Fig1'!I$20</f>
        <v>0</v>
      </c>
      <c r="H11" s="55" t="str">
        <f>IF( G12=0," ",G11)</f>
        <v xml:space="preserve"> </v>
      </c>
      <c r="I11" s="45"/>
      <c r="J11" s="46"/>
    </row>
    <row r="12" spans="1:10" x14ac:dyDescent="0.25">
      <c r="A12" s="45"/>
      <c r="B12" s="52">
        <v>2</v>
      </c>
      <c r="C12" s="53">
        <f>'Fig2'!E$20</f>
        <v>0</v>
      </c>
      <c r="D12" s="53">
        <f>'Fig2'!F$20</f>
        <v>0</v>
      </c>
      <c r="E12" s="53">
        <f>'Fig2'!G$20</f>
        <v>0</v>
      </c>
      <c r="F12" s="53">
        <f>'Fig2'!H$20</f>
        <v>0</v>
      </c>
      <c r="G12" s="54">
        <f>'Fig2'!I$20</f>
        <v>0</v>
      </c>
      <c r="H12" s="55" t="str">
        <f>IF(G12&lt;&gt;0,SUM(G$12:G12)/COUNT(G$12:G12)," ")</f>
        <v xml:space="preserve"> </v>
      </c>
      <c r="I12" s="45"/>
      <c r="J12" s="46"/>
    </row>
    <row r="13" spans="1:10" x14ac:dyDescent="0.25">
      <c r="A13" s="45"/>
      <c r="B13" s="52">
        <v>3</v>
      </c>
      <c r="C13" s="53">
        <f>'Fig3'!E$20</f>
        <v>0</v>
      </c>
      <c r="D13" s="53">
        <f>'Fig3'!F$20</f>
        <v>0</v>
      </c>
      <c r="E13" s="53">
        <f>'Fig3'!G$20</f>
        <v>0</v>
      </c>
      <c r="F13" s="53">
        <f>'Fig3'!H$20</f>
        <v>0</v>
      </c>
      <c r="G13" s="54">
        <f>'Fig3'!I$20</f>
        <v>0</v>
      </c>
      <c r="H13" s="55" t="str">
        <f>IF(G13&lt;&gt;0,SUM(G$12:G13)/COUNT(G$12:G13)," ")</f>
        <v xml:space="preserve"> </v>
      </c>
      <c r="I13" s="45"/>
      <c r="J13" s="46"/>
    </row>
    <row r="14" spans="1:10" x14ac:dyDescent="0.25">
      <c r="A14" s="45"/>
      <c r="B14" s="52">
        <v>4</v>
      </c>
      <c r="C14" s="53">
        <f>'Fig4'!E$20</f>
        <v>0</v>
      </c>
      <c r="D14" s="53">
        <f>'Fig4'!F$20</f>
        <v>0</v>
      </c>
      <c r="E14" s="53">
        <f>'Fig4'!G$20</f>
        <v>0</v>
      </c>
      <c r="F14" s="53">
        <f>'Fig4'!H$20</f>
        <v>0</v>
      </c>
      <c r="G14" s="54">
        <f>'Fig4'!I$20</f>
        <v>0</v>
      </c>
      <c r="H14" s="55" t="str">
        <f>IF(G14&lt;&gt;0,SUM(G$12:G14)/COUNT(G$12:G14)," ")</f>
        <v xml:space="preserve"> </v>
      </c>
      <c r="I14" s="45"/>
      <c r="J14" s="46"/>
    </row>
    <row r="15" spans="1:10" x14ac:dyDescent="0.25">
      <c r="A15" s="45"/>
      <c r="B15" s="52">
        <v>5</v>
      </c>
      <c r="C15" s="53">
        <f>'Fig5'!E$20</f>
        <v>0</v>
      </c>
      <c r="D15" s="53">
        <f>'Fig5'!F$20</f>
        <v>0</v>
      </c>
      <c r="E15" s="53">
        <f>'Fig5'!G$20</f>
        <v>0</v>
      </c>
      <c r="F15" s="53">
        <f>'Fig5'!H$20</f>
        <v>0</v>
      </c>
      <c r="G15" s="54">
        <f>'Fig5'!I$20</f>
        <v>0</v>
      </c>
      <c r="H15" s="55" t="str">
        <f>IF(G15&lt;&gt;0,SUM(G$12:G15)/COUNT(G$12:G15)," ")</f>
        <v xml:space="preserve"> </v>
      </c>
      <c r="I15" s="45"/>
      <c r="J15" s="46"/>
    </row>
    <row r="16" spans="1:10" x14ac:dyDescent="0.25">
      <c r="A16" s="45"/>
      <c r="B16" s="52">
        <v>6</v>
      </c>
      <c r="C16" s="53">
        <f>'Fig6'!E$20</f>
        <v>0</v>
      </c>
      <c r="D16" s="53">
        <f>'Fig6'!F$20</f>
        <v>0</v>
      </c>
      <c r="E16" s="53">
        <f>'Fig6'!G$20</f>
        <v>0</v>
      </c>
      <c r="F16" s="53">
        <f>'Fig6'!H$20</f>
        <v>0</v>
      </c>
      <c r="G16" s="54">
        <f>'Fig6'!I$20</f>
        <v>0</v>
      </c>
      <c r="H16" s="55" t="str">
        <f>IF(G16&lt;&gt;0,SUM(G$12:G16)/COUNT(G$12:G16)," ")</f>
        <v xml:space="preserve"> </v>
      </c>
      <c r="I16" s="45"/>
      <c r="J16" s="46"/>
    </row>
    <row r="17" spans="1:10" x14ac:dyDescent="0.25">
      <c r="A17" s="45"/>
      <c r="B17" s="52">
        <v>7</v>
      </c>
      <c r="C17" s="53">
        <f>'Fig7'!E$20</f>
        <v>0</v>
      </c>
      <c r="D17" s="53">
        <f>'Fig7'!F$20</f>
        <v>0</v>
      </c>
      <c r="E17" s="53">
        <f>'Fig7'!G$20</f>
        <v>0</v>
      </c>
      <c r="F17" s="53">
        <f>'Fig7'!H$20</f>
        <v>0</v>
      </c>
      <c r="G17" s="54">
        <f>'Fig7'!I$20</f>
        <v>0</v>
      </c>
      <c r="H17" s="55" t="str">
        <f>IF(G17&lt;&gt;0,SUM(G$12:G17)/COUNT(G$12:G17)," ")</f>
        <v xml:space="preserve"> </v>
      </c>
      <c r="I17" s="45"/>
      <c r="J17" s="46"/>
    </row>
    <row r="18" spans="1:10" x14ac:dyDescent="0.25">
      <c r="A18" s="45"/>
      <c r="B18" s="52">
        <v>8</v>
      </c>
      <c r="C18" s="53">
        <f>'Fig8'!E$20</f>
        <v>0</v>
      </c>
      <c r="D18" s="53">
        <f>'Fig8'!F$20</f>
        <v>0</v>
      </c>
      <c r="E18" s="53">
        <f>'Fig8'!G$20</f>
        <v>0</v>
      </c>
      <c r="F18" s="53">
        <f>'Fig8'!H$20</f>
        <v>0</v>
      </c>
      <c r="G18" s="54">
        <f>'Fig8'!I$20</f>
        <v>0</v>
      </c>
      <c r="H18" s="55" t="str">
        <f>IF(G18&lt;&gt;0,SUM(G$12:G18)/COUNT(G$12:G18)," ")</f>
        <v xml:space="preserve"> </v>
      </c>
      <c r="I18" s="45"/>
      <c r="J18" s="46"/>
    </row>
    <row r="19" spans="1:10" x14ac:dyDescent="0.25">
      <c r="A19" s="45"/>
      <c r="B19" s="52">
        <v>9</v>
      </c>
      <c r="C19" s="53">
        <f>'Fig9'!E$20</f>
        <v>0</v>
      </c>
      <c r="D19" s="53">
        <f>'Fig9'!F$20</f>
        <v>0</v>
      </c>
      <c r="E19" s="53">
        <f>'Fig9'!G$20</f>
        <v>0</v>
      </c>
      <c r="F19" s="53">
        <f>'Fig9'!H$20</f>
        <v>0</v>
      </c>
      <c r="G19" s="54">
        <f>'Fig9'!I$20</f>
        <v>0</v>
      </c>
      <c r="H19" s="55" t="str">
        <f>IF(G19&lt;&gt;0,SUM(G$12:G19)/COUNT(G$12:G19)," ")</f>
        <v xml:space="preserve"> </v>
      </c>
      <c r="I19" s="45"/>
      <c r="J19" s="46"/>
    </row>
    <row r="20" spans="1:10" x14ac:dyDescent="0.25">
      <c r="A20" s="45"/>
      <c r="B20" s="52">
        <v>10</v>
      </c>
      <c r="C20" s="53">
        <f>'Fig10'!E$20</f>
        <v>0</v>
      </c>
      <c r="D20" s="53">
        <f>'Fig10'!F$20</f>
        <v>0</v>
      </c>
      <c r="E20" s="53">
        <f>'Fig10'!G$20</f>
        <v>0</v>
      </c>
      <c r="F20" s="53">
        <f>'Fig10'!H$20</f>
        <v>0</v>
      </c>
      <c r="G20" s="54">
        <f>'Fig10'!I$20</f>
        <v>0</v>
      </c>
      <c r="H20" s="55" t="str">
        <f>IF(G20&lt;&gt;0,SUM(G$12:G20)/COUNT(G$12:G20)," ")</f>
        <v xml:space="preserve"> </v>
      </c>
      <c r="I20" s="45"/>
      <c r="J20" s="46"/>
    </row>
    <row r="21" spans="1:10" x14ac:dyDescent="0.25">
      <c r="A21" s="45"/>
      <c r="B21" s="52">
        <v>11</v>
      </c>
      <c r="C21" s="53">
        <f>'Fig11'!E$20</f>
        <v>0</v>
      </c>
      <c r="D21" s="53">
        <f>'Fig11'!F$20</f>
        <v>0</v>
      </c>
      <c r="E21" s="53">
        <f>'Fig11'!G$20</f>
        <v>0</v>
      </c>
      <c r="F21" s="53">
        <f>'Fig11'!H$20</f>
        <v>0</v>
      </c>
      <c r="G21" s="54">
        <f>'Fig11'!I$20</f>
        <v>0</v>
      </c>
      <c r="H21" s="55" t="str">
        <f>IF(G21&lt;&gt;0,SUM(G$12:G21)/COUNT(G$12:G21)," ")</f>
        <v xml:space="preserve"> </v>
      </c>
      <c r="I21" s="45"/>
      <c r="J21" s="46"/>
    </row>
    <row r="22" spans="1:10" x14ac:dyDescent="0.25">
      <c r="A22" s="45"/>
      <c r="B22" s="52">
        <v>12</v>
      </c>
      <c r="C22" s="53">
        <f>'Fig12'!E$20</f>
        <v>0</v>
      </c>
      <c r="D22" s="53">
        <f>'Fig12'!F$20</f>
        <v>0</v>
      </c>
      <c r="E22" s="53">
        <f>'Fig12'!G$20</f>
        <v>0</v>
      </c>
      <c r="F22" s="53">
        <f>'Fig12'!H$20</f>
        <v>0</v>
      </c>
      <c r="G22" s="54">
        <f>'Fig12'!I$20</f>
        <v>0</v>
      </c>
      <c r="H22" s="55" t="str">
        <f>IF(G22&lt;&gt;0,SUM(G$12:G22)/COUNT(G$12:G22)," ")</f>
        <v xml:space="preserve"> </v>
      </c>
      <c r="I22" s="45"/>
      <c r="J22" s="46"/>
    </row>
    <row r="23" spans="1:10" x14ac:dyDescent="0.25">
      <c r="A23" s="45"/>
      <c r="B23" s="52">
        <v>13</v>
      </c>
      <c r="C23" s="53">
        <f>'Fig13'!E$20</f>
        <v>0</v>
      </c>
      <c r="D23" s="53">
        <f>'Fig13'!F$20</f>
        <v>0</v>
      </c>
      <c r="E23" s="53">
        <f>'Fig13'!G$20</f>
        <v>0</v>
      </c>
      <c r="F23" s="53">
        <f>'Fig13'!H$20</f>
        <v>0</v>
      </c>
      <c r="G23" s="54">
        <f>'Fig13'!I$20</f>
        <v>0</v>
      </c>
      <c r="H23" s="55" t="str">
        <f>IF(G23&lt;&gt;0,SUM(G$12:G23)/COUNT(G$12:G23)," ")</f>
        <v xml:space="preserve"> </v>
      </c>
      <c r="I23" s="45"/>
      <c r="J23" s="46"/>
    </row>
    <row r="24" spans="1:10" x14ac:dyDescent="0.25">
      <c r="A24" s="45"/>
      <c r="B24" s="52">
        <v>14</v>
      </c>
      <c r="C24" s="53">
        <f>'Fig14'!E$20</f>
        <v>0</v>
      </c>
      <c r="D24" s="53">
        <f>'Fig14'!F$20</f>
        <v>0</v>
      </c>
      <c r="E24" s="53">
        <f>'Fig14'!G$20</f>
        <v>0</v>
      </c>
      <c r="F24" s="53">
        <f>'Fig14'!H$20</f>
        <v>0</v>
      </c>
      <c r="G24" s="54">
        <f>'Fig14'!I$20</f>
        <v>0</v>
      </c>
      <c r="H24" s="55" t="str">
        <f>IF(G24&lt;&gt;0,SUM(G$12:G24)/COUNT(G$12:G24)," ")</f>
        <v xml:space="preserve"> </v>
      </c>
      <c r="I24" s="45"/>
      <c r="J24" s="46"/>
    </row>
    <row r="25" spans="1:10" x14ac:dyDescent="0.25">
      <c r="A25" s="45"/>
      <c r="B25" s="52">
        <v>15</v>
      </c>
      <c r="C25" s="53">
        <f>'Fig15'!E$20</f>
        <v>0</v>
      </c>
      <c r="D25" s="53">
        <f>'Fig15'!F$20</f>
        <v>0</v>
      </c>
      <c r="E25" s="53">
        <f>'Fig15'!G$20</f>
        <v>0</v>
      </c>
      <c r="F25" s="53">
        <f>'Fig15'!H$20</f>
        <v>0</v>
      </c>
      <c r="G25" s="54">
        <f>'Fig15'!I$20</f>
        <v>0</v>
      </c>
      <c r="H25" s="55" t="str">
        <f>IF(G25&lt;&gt;0,SUM(G$12:G25)/COUNT(G$12:G25)," ")</f>
        <v xml:space="preserve"> </v>
      </c>
      <c r="I25" s="45"/>
      <c r="J25" s="46"/>
    </row>
    <row r="26" spans="1:10" x14ac:dyDescent="0.25">
      <c r="A26" s="45"/>
      <c r="B26" s="52">
        <v>16</v>
      </c>
      <c r="C26" s="53">
        <f>'Fig16'!E$20</f>
        <v>0</v>
      </c>
      <c r="D26" s="53">
        <f>'Fig16'!F$20</f>
        <v>0</v>
      </c>
      <c r="E26" s="53">
        <f>'Fig16'!G$20</f>
        <v>0</v>
      </c>
      <c r="F26" s="53">
        <f>'Fig16'!H$20</f>
        <v>0</v>
      </c>
      <c r="G26" s="54">
        <f>'Fig16'!I$20</f>
        <v>0</v>
      </c>
      <c r="H26" s="55" t="str">
        <f>IF(G26&lt;&gt;0,SUM(G$12:G26)/COUNT(G$12:G26)," ")</f>
        <v xml:space="preserve"> </v>
      </c>
      <c r="I26" s="45"/>
      <c r="J26" s="46"/>
    </row>
    <row r="27" spans="1:10" x14ac:dyDescent="0.25">
      <c r="A27" s="45"/>
      <c r="B27" s="52">
        <v>17</v>
      </c>
      <c r="C27" s="53">
        <f>'Fig17'!E$20</f>
        <v>0</v>
      </c>
      <c r="D27" s="53">
        <f>'Fig17'!F$20</f>
        <v>0</v>
      </c>
      <c r="E27" s="53">
        <f>'Fig17'!G$20</f>
        <v>0</v>
      </c>
      <c r="F27" s="53">
        <f>'Fig17'!H$20</f>
        <v>0</v>
      </c>
      <c r="G27" s="54">
        <f>'Fig17'!I$20</f>
        <v>0</v>
      </c>
      <c r="H27" s="55" t="str">
        <f>IF(G27&lt;&gt;0,SUM(G$12:G27)/COUNT(G$12:G27)," ")</f>
        <v xml:space="preserve"> </v>
      </c>
      <c r="I27" s="45"/>
      <c r="J27" s="46"/>
    </row>
    <row r="28" spans="1:10" x14ac:dyDescent="0.25">
      <c r="A28" s="45"/>
      <c r="B28" s="52">
        <v>18</v>
      </c>
      <c r="C28" s="53">
        <f>'Fig18'!E$20</f>
        <v>0</v>
      </c>
      <c r="D28" s="53">
        <f>'Fig18'!F$20</f>
        <v>0</v>
      </c>
      <c r="E28" s="53">
        <f>'Fig18'!G$20</f>
        <v>0</v>
      </c>
      <c r="F28" s="53">
        <f>'Fig18'!H$20</f>
        <v>0</v>
      </c>
      <c r="G28" s="54">
        <f>'Fig18'!I$20</f>
        <v>0</v>
      </c>
      <c r="H28" s="55" t="str">
        <f>IF(G28&lt;&gt;0,SUM(G$12:G28)/COUNT(G$12:G28)," ")</f>
        <v xml:space="preserve"> </v>
      </c>
      <c r="I28" s="45"/>
      <c r="J28" s="46"/>
    </row>
    <row r="29" spans="1:10" x14ac:dyDescent="0.25">
      <c r="A29" s="45"/>
      <c r="B29" s="52">
        <v>19</v>
      </c>
      <c r="C29" s="53">
        <f>'Fig19'!E$20</f>
        <v>0</v>
      </c>
      <c r="D29" s="53">
        <f>'Fig19'!F$20</f>
        <v>0</v>
      </c>
      <c r="E29" s="53">
        <f>'Fig19'!G$20</f>
        <v>0</v>
      </c>
      <c r="F29" s="53">
        <f>'Fig19'!H$20</f>
        <v>0</v>
      </c>
      <c r="G29" s="54">
        <f>'Fig19'!I$20</f>
        <v>0</v>
      </c>
      <c r="H29" s="55" t="str">
        <f>IF(G29&lt;&gt;0,SUM(G$12:G29)/COUNT(G$12:G29)," ")</f>
        <v xml:space="preserve"> </v>
      </c>
      <c r="I29" s="45"/>
      <c r="J29" s="46"/>
    </row>
    <row r="30" spans="1:10" x14ac:dyDescent="0.25">
      <c r="A30" s="45"/>
      <c r="B30" s="52">
        <v>20</v>
      </c>
      <c r="C30" s="53">
        <f>'Fig20'!E$20</f>
        <v>0</v>
      </c>
      <c r="D30" s="53">
        <f>'Fig20'!F$20</f>
        <v>0</v>
      </c>
      <c r="E30" s="53">
        <f>'Fig20'!G$20</f>
        <v>0</v>
      </c>
      <c r="F30" s="53">
        <f>'Fig20'!H$20</f>
        <v>0</v>
      </c>
      <c r="G30" s="54">
        <f>'Fig20'!I$20</f>
        <v>0</v>
      </c>
      <c r="H30" s="55" t="str">
        <f>IF(G30&lt;&gt;0,SUM(G$12:G30)/COUNT(G$12:G30)," ")</f>
        <v xml:space="preserve"> </v>
      </c>
      <c r="I30" s="45"/>
      <c r="J30" s="46"/>
    </row>
    <row r="31" spans="1:10" x14ac:dyDescent="0.25">
      <c r="A31" s="45"/>
      <c r="B31" s="52">
        <v>21</v>
      </c>
      <c r="C31" s="53">
        <f>'Fig21'!E$20</f>
        <v>0</v>
      </c>
      <c r="D31" s="53">
        <f>'Fig21'!F$20</f>
        <v>0</v>
      </c>
      <c r="E31" s="53">
        <f>'Fig21'!G$20</f>
        <v>0</v>
      </c>
      <c r="F31" s="53">
        <f>'Fig21'!H$20</f>
        <v>0</v>
      </c>
      <c r="G31" s="54">
        <f>'Fig21'!I$20</f>
        <v>0</v>
      </c>
      <c r="H31" s="55" t="str">
        <f>IF(G31&lt;&gt;0,SUM(G$12:G31)/COUNT(G$12:G31)," ")</f>
        <v xml:space="preserve"> </v>
      </c>
      <c r="I31" s="45"/>
      <c r="J31" s="46"/>
    </row>
    <row r="32" spans="1:10" x14ac:dyDescent="0.25">
      <c r="A32" s="45"/>
      <c r="B32" s="52">
        <v>22</v>
      </c>
      <c r="C32" s="53">
        <f>'Fig22'!E$20</f>
        <v>0</v>
      </c>
      <c r="D32" s="53">
        <f>'Fig22'!F$20</f>
        <v>0</v>
      </c>
      <c r="E32" s="53">
        <f>'Fig22'!G$20</f>
        <v>0</v>
      </c>
      <c r="F32" s="53">
        <f>'Fig22'!H$20</f>
        <v>0</v>
      </c>
      <c r="G32" s="54">
        <f>'Fig22'!I$20</f>
        <v>0</v>
      </c>
      <c r="H32" s="55" t="str">
        <f>IF(G32&lt;&gt;0,SUM(G$12:G32)/COUNT(G$12:G32)," ")</f>
        <v xml:space="preserve"> </v>
      </c>
      <c r="I32" s="45"/>
      <c r="J32" s="46"/>
    </row>
    <row r="33" spans="1:10" x14ac:dyDescent="0.25">
      <c r="A33" s="45"/>
      <c r="B33" s="52">
        <v>23</v>
      </c>
      <c r="C33" s="53">
        <f>'Fig23'!E$20</f>
        <v>0</v>
      </c>
      <c r="D33" s="53">
        <f>'Fig23'!F$20</f>
        <v>0</v>
      </c>
      <c r="E33" s="53">
        <f>'Fig23'!G$20</f>
        <v>0</v>
      </c>
      <c r="F33" s="53">
        <f>'Fig23'!H$20</f>
        <v>0</v>
      </c>
      <c r="G33" s="54">
        <f>'Fig23'!I$20</f>
        <v>0</v>
      </c>
      <c r="H33" s="55" t="str">
        <f>IF(G33&lt;&gt;0,SUM(G$12:G33)/COUNT(G$12:G33)," ")</f>
        <v xml:space="preserve"> </v>
      </c>
      <c r="I33" s="45"/>
      <c r="J33" s="46"/>
    </row>
    <row r="34" spans="1:10" ht="15.75" thickBot="1" x14ac:dyDescent="0.3">
      <c r="A34" s="45"/>
      <c r="B34" s="52">
        <v>24</v>
      </c>
      <c r="C34" s="53">
        <f>'Fig24'!E$20</f>
        <v>0</v>
      </c>
      <c r="D34" s="53">
        <f>'Fig24'!F$20</f>
        <v>0</v>
      </c>
      <c r="E34" s="53">
        <f>'Fig24'!G$20</f>
        <v>0</v>
      </c>
      <c r="F34" s="53">
        <f>'Fig24'!H$20</f>
        <v>0</v>
      </c>
      <c r="G34" s="54">
        <f>'Fig24'!I$20</f>
        <v>0</v>
      </c>
      <c r="H34" s="56"/>
      <c r="I34" s="45"/>
      <c r="J34" s="46"/>
    </row>
    <row r="35" spans="1:10" x14ac:dyDescent="0.25">
      <c r="A35" s="45"/>
      <c r="B35" s="57"/>
      <c r="C35" s="57"/>
      <c r="D35" s="58"/>
      <c r="E35" s="53" t="s">
        <v>59</v>
      </c>
      <c r="F35" s="104">
        <f>SUM(F11:F34)</f>
        <v>0</v>
      </c>
      <c r="G35" s="54">
        <f>SUM(G11:G34)</f>
        <v>0</v>
      </c>
      <c r="H35" s="45"/>
      <c r="I35" s="45"/>
      <c r="J35" s="46"/>
    </row>
    <row r="36" spans="1:10" x14ac:dyDescent="0.25">
      <c r="A36" s="45"/>
      <c r="B36" s="45"/>
      <c r="C36" s="45"/>
      <c r="D36" s="45"/>
      <c r="E36" s="58"/>
      <c r="F36" s="59" t="s">
        <v>40</v>
      </c>
      <c r="G36" s="54">
        <f>AVERAGE(G11:G35)</f>
        <v>0</v>
      </c>
      <c r="H36" s="45"/>
      <c r="I36" s="45"/>
      <c r="J36" s="46"/>
    </row>
    <row r="37" spans="1:10" x14ac:dyDescent="0.25">
      <c r="A37" s="45"/>
      <c r="B37" s="45"/>
      <c r="C37" s="45"/>
      <c r="D37" s="45"/>
      <c r="E37" s="45"/>
      <c r="F37" s="57"/>
      <c r="G37" s="45"/>
      <c r="H37" s="45"/>
      <c r="I37" s="45"/>
      <c r="J37" s="46"/>
    </row>
    <row r="38" spans="1:10" x14ac:dyDescent="0.25">
      <c r="A38" s="44"/>
      <c r="B38" s="45"/>
      <c r="C38" s="45"/>
      <c r="D38" s="45"/>
      <c r="E38" s="45"/>
      <c r="F38" s="45"/>
      <c r="G38" s="45"/>
      <c r="H38" s="45"/>
      <c r="I38" s="45"/>
      <c r="J38" s="46"/>
    </row>
    <row r="39" spans="1:10" x14ac:dyDescent="0.25">
      <c r="A39" s="44"/>
      <c r="B39" s="45"/>
      <c r="C39" s="45"/>
      <c r="D39" s="45"/>
      <c r="E39" s="45"/>
      <c r="F39" s="45"/>
      <c r="G39" s="45"/>
      <c r="H39" s="45"/>
      <c r="I39" s="45"/>
      <c r="J39" s="46"/>
    </row>
    <row r="40" spans="1:10" x14ac:dyDescent="0.25">
      <c r="A40" s="44"/>
      <c r="B40" s="45"/>
      <c r="C40" s="45"/>
      <c r="D40" s="45"/>
      <c r="E40" s="45"/>
      <c r="F40" s="45"/>
      <c r="G40" s="45"/>
      <c r="H40" s="45"/>
      <c r="I40" s="45"/>
      <c r="J40" s="46"/>
    </row>
    <row r="41" spans="1:10" x14ac:dyDescent="0.25">
      <c r="A41" s="44"/>
      <c r="B41" s="45"/>
      <c r="C41" s="45"/>
      <c r="D41" s="45"/>
      <c r="E41" s="45"/>
      <c r="F41" s="45"/>
      <c r="G41" s="45"/>
      <c r="H41" s="45"/>
      <c r="I41" s="45"/>
      <c r="J41" s="46"/>
    </row>
    <row r="42" spans="1:10" x14ac:dyDescent="0.25">
      <c r="A42" s="44"/>
      <c r="B42" s="45"/>
      <c r="C42" s="45"/>
      <c r="D42" s="45"/>
      <c r="E42" s="45"/>
      <c r="F42" s="45"/>
      <c r="G42" s="45"/>
      <c r="H42" s="45"/>
      <c r="I42" s="45"/>
      <c r="J42" s="46"/>
    </row>
    <row r="43" spans="1:10" x14ac:dyDescent="0.25">
      <c r="A43" s="44"/>
      <c r="B43" s="45"/>
      <c r="C43" s="45"/>
      <c r="D43" s="45"/>
      <c r="E43" s="45"/>
      <c r="F43" s="45"/>
      <c r="G43" s="45"/>
      <c r="H43" s="45"/>
      <c r="I43" s="45"/>
      <c r="J43" s="46"/>
    </row>
    <row r="44" spans="1:10" x14ac:dyDescent="0.25">
      <c r="A44" s="44"/>
      <c r="B44" s="45"/>
      <c r="C44" s="45"/>
      <c r="D44" s="45"/>
      <c r="E44" s="45"/>
      <c r="F44" s="45"/>
      <c r="G44" s="45"/>
      <c r="H44" s="45"/>
      <c r="I44" s="45"/>
      <c r="J44" s="46"/>
    </row>
    <row r="45" spans="1:10" x14ac:dyDescent="0.25">
      <c r="A45" s="44"/>
      <c r="B45" s="45"/>
      <c r="C45" s="45"/>
      <c r="D45" s="45"/>
      <c r="E45" s="45"/>
      <c r="F45" s="45"/>
      <c r="G45" s="45"/>
      <c r="H45" s="45"/>
      <c r="I45" s="45"/>
      <c r="J45" s="46"/>
    </row>
    <row r="46" spans="1:10" ht="15.75" thickBot="1" x14ac:dyDescent="0.3">
      <c r="A46" s="44"/>
      <c r="B46" s="60" t="s">
        <v>8</v>
      </c>
      <c r="C46" s="45"/>
      <c r="D46" s="45"/>
      <c r="E46" s="45"/>
      <c r="F46" s="45" t="s">
        <v>12</v>
      </c>
      <c r="G46" s="45"/>
      <c r="H46" s="45"/>
      <c r="I46" s="45"/>
      <c r="J46" s="46"/>
    </row>
    <row r="47" spans="1:10" ht="15.75" thickBot="1" x14ac:dyDescent="0.3">
      <c r="A47" s="44"/>
      <c r="B47" s="171" t="str">
        <f>IF(ISBLANK(Résultats!C4),"",Résultats!C4)</f>
        <v/>
      </c>
      <c r="C47" s="172"/>
      <c r="D47" s="173"/>
      <c r="E47" s="45"/>
      <c r="F47" s="162"/>
      <c r="G47" s="163"/>
      <c r="H47" s="164"/>
      <c r="I47" s="45"/>
      <c r="J47" s="46"/>
    </row>
    <row r="48" spans="1:10" x14ac:dyDescent="0.25">
      <c r="A48" s="44"/>
      <c r="B48" s="45"/>
      <c r="C48" s="45"/>
      <c r="D48" s="45"/>
      <c r="E48" s="45"/>
      <c r="F48" s="165"/>
      <c r="G48" s="166"/>
      <c r="H48" s="167"/>
      <c r="I48" s="45"/>
      <c r="J48" s="46"/>
    </row>
    <row r="49" spans="1:10" x14ac:dyDescent="0.25">
      <c r="A49" s="44"/>
      <c r="B49" s="45"/>
      <c r="C49" s="45"/>
      <c r="D49" s="45"/>
      <c r="E49" s="45"/>
      <c r="F49" s="165"/>
      <c r="G49" s="166"/>
      <c r="H49" s="167"/>
      <c r="I49" s="45"/>
      <c r="J49" s="46"/>
    </row>
    <row r="50" spans="1:10" x14ac:dyDescent="0.25">
      <c r="A50" s="44"/>
      <c r="B50" s="45"/>
      <c r="C50" s="45"/>
      <c r="D50" s="45"/>
      <c r="E50" s="45"/>
      <c r="F50" s="165"/>
      <c r="G50" s="166"/>
      <c r="H50" s="167"/>
      <c r="I50" s="45"/>
      <c r="J50" s="46"/>
    </row>
    <row r="51" spans="1:10" ht="15.75" thickBot="1" x14ac:dyDescent="0.3">
      <c r="A51" s="44"/>
      <c r="B51" s="45"/>
      <c r="C51" s="45"/>
      <c r="D51" s="45"/>
      <c r="E51" s="45"/>
      <c r="F51" s="168"/>
      <c r="G51" s="169"/>
      <c r="H51" s="170"/>
      <c r="I51" s="45"/>
      <c r="J51" s="46"/>
    </row>
    <row r="52" spans="1:10" ht="15.75" thickBot="1" x14ac:dyDescent="0.3">
      <c r="A52" s="109" t="s">
        <v>61</v>
      </c>
      <c r="B52" s="60"/>
      <c r="C52" s="60"/>
      <c r="D52" s="60"/>
      <c r="E52" s="60"/>
      <c r="F52" s="60"/>
      <c r="G52" s="60"/>
      <c r="H52" s="60"/>
      <c r="I52" s="60"/>
      <c r="J52" s="61"/>
    </row>
  </sheetData>
  <sheetProtection algorithmName="SHA-512" hashValue="774zIs9VCDJ8OKbWZdnBJh5gcYnKUi6ojIykaxC5BIcICpP7epSag7QAv1NFYSUU/298acJWcwhCe7rOEKbjcA==" saltValue="vCxS2yttc36YDbUjEJD1IA=="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47">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0</v>
      </c>
      <c r="B1" s="193"/>
      <c r="C1" s="193"/>
      <c r="D1" s="193"/>
      <c r="E1" s="193"/>
      <c r="F1" s="193"/>
      <c r="G1" s="193"/>
      <c r="H1" s="193"/>
      <c r="I1" s="193"/>
      <c r="J1" s="194"/>
    </row>
    <row r="2" spans="1:10" ht="15.75" thickBot="1" x14ac:dyDescent="0.3">
      <c r="A2" s="62" t="s">
        <v>5</v>
      </c>
      <c r="B2" s="177" t="str">
        <f>IF(ISBLANK(Résultats!A27),"",Résultats!A27)</f>
        <v/>
      </c>
      <c r="C2" s="179"/>
      <c r="D2" s="179"/>
      <c r="E2" s="179"/>
      <c r="F2" s="178"/>
      <c r="G2" s="63" t="s">
        <v>6</v>
      </c>
      <c r="H2" s="63"/>
      <c r="I2" s="177" t="str">
        <f>IF(ISBLANK(Résultats!D27),"",Résultats!D27)</f>
        <v/>
      </c>
      <c r="J2" s="178"/>
    </row>
    <row r="3" spans="1:10" ht="15.75" thickBot="1" x14ac:dyDescent="0.3">
      <c r="A3" s="62" t="s">
        <v>7</v>
      </c>
      <c r="B3" s="63"/>
      <c r="C3" s="177" t="str">
        <f>IF(ISBLANK(Résultats!G27),"",Résultats!G27)</f>
        <v/>
      </c>
      <c r="D3" s="179"/>
      <c r="E3" s="179"/>
      <c r="F3" s="178"/>
      <c r="G3" s="195" t="s">
        <v>58</v>
      </c>
      <c r="H3" s="196"/>
      <c r="I3" s="177" t="str">
        <f>IF(ISBLANK(Résultats!F27),"","moins de 21ans")</f>
        <v/>
      </c>
      <c r="J3" s="178"/>
    </row>
    <row r="4" spans="1:10" ht="15.75" thickBot="1" x14ac:dyDescent="0.3">
      <c r="A4" s="62" t="s">
        <v>9</v>
      </c>
      <c r="B4" s="63"/>
      <c r="C4" s="177" t="str">
        <f>IF(ISBLANK(Résultats!C2),"",Résultats!C2)</f>
        <v xml:space="preserve"> </v>
      </c>
      <c r="D4" s="179"/>
      <c r="E4" s="179"/>
      <c r="F4" s="178"/>
      <c r="G4" s="63" t="s">
        <v>39</v>
      </c>
      <c r="H4" s="63"/>
      <c r="I4" s="177" t="str">
        <f>IF(ISBLANK(Résultats!J2),"",Résultats!J2)</f>
        <v/>
      </c>
      <c r="J4" s="178"/>
    </row>
    <row r="5" spans="1:10" x14ac:dyDescent="0.25">
      <c r="A5" s="62" t="s">
        <v>1</v>
      </c>
      <c r="B5" s="63"/>
      <c r="C5" s="63"/>
      <c r="D5" s="63"/>
      <c r="E5" s="63"/>
      <c r="F5" s="63"/>
      <c r="G5" s="63"/>
      <c r="H5" s="63"/>
      <c r="I5" s="81"/>
      <c r="J5" s="64"/>
    </row>
    <row r="6" spans="1:10" x14ac:dyDescent="0.25">
      <c r="A6" s="62" t="s">
        <v>2</v>
      </c>
      <c r="B6" s="63"/>
      <c r="C6" s="63"/>
      <c r="D6" s="63"/>
      <c r="E6" s="63"/>
      <c r="F6" s="63"/>
      <c r="G6" s="63"/>
      <c r="H6" s="63"/>
      <c r="I6" s="63"/>
      <c r="J6" s="64"/>
    </row>
    <row r="7" spans="1:10" x14ac:dyDescent="0.25">
      <c r="A7" s="62" t="s">
        <v>3</v>
      </c>
      <c r="B7" s="63"/>
      <c r="C7" s="63"/>
      <c r="D7" s="63"/>
      <c r="E7" s="63"/>
      <c r="F7" s="63"/>
      <c r="G7" s="63"/>
      <c r="H7" s="63"/>
      <c r="I7" s="63"/>
      <c r="J7" s="64"/>
    </row>
    <row r="8" spans="1:10" x14ac:dyDescent="0.25">
      <c r="A8" s="62" t="s">
        <v>4</v>
      </c>
      <c r="B8" s="63"/>
      <c r="C8" s="63"/>
      <c r="D8" s="63"/>
      <c r="E8" s="63"/>
      <c r="F8" s="63"/>
      <c r="G8" s="63"/>
      <c r="H8" s="63"/>
      <c r="I8" s="63"/>
      <c r="J8" s="64"/>
    </row>
    <row r="9" spans="1:10" ht="15.75" thickBot="1" x14ac:dyDescent="0.3">
      <c r="A9" s="62"/>
      <c r="B9" s="63"/>
      <c r="C9" s="63"/>
      <c r="D9" s="63"/>
      <c r="E9" s="63"/>
      <c r="F9" s="63"/>
      <c r="G9" s="63"/>
      <c r="H9" s="63"/>
      <c r="I9" s="63"/>
      <c r="J9" s="64"/>
    </row>
    <row r="10" spans="1:10" ht="75" x14ac:dyDescent="0.25">
      <c r="A10" s="63"/>
      <c r="B10" s="65" t="s">
        <v>10</v>
      </c>
      <c r="C10" s="66" t="s">
        <v>42</v>
      </c>
      <c r="D10" s="66" t="s">
        <v>44</v>
      </c>
      <c r="E10" s="66" t="s">
        <v>46</v>
      </c>
      <c r="F10" s="67" t="s">
        <v>11</v>
      </c>
      <c r="G10" s="68" t="s">
        <v>15</v>
      </c>
      <c r="H10" s="69" t="s">
        <v>41</v>
      </c>
      <c r="I10" s="63"/>
      <c r="J10" s="64"/>
    </row>
    <row r="11" spans="1:10" x14ac:dyDescent="0.25">
      <c r="A11" s="63"/>
      <c r="B11" s="70">
        <v>1</v>
      </c>
      <c r="C11" s="71">
        <f>'Fig1'!E$21</f>
        <v>0</v>
      </c>
      <c r="D11" s="71">
        <f>'Fig1'!F$21</f>
        <v>0</v>
      </c>
      <c r="E11" s="71">
        <f>'Fig1'!G$21</f>
        <v>0</v>
      </c>
      <c r="F11" s="71">
        <f>'Fig1'!H$21</f>
        <v>0</v>
      </c>
      <c r="G11" s="72">
        <f>'Fig1'!I$21</f>
        <v>0</v>
      </c>
      <c r="H11" s="73" t="str">
        <f>IF( G12=0," ",G11)</f>
        <v xml:space="preserve"> </v>
      </c>
      <c r="I11" s="63"/>
      <c r="J11" s="64"/>
    </row>
    <row r="12" spans="1:10" x14ac:dyDescent="0.25">
      <c r="A12" s="63"/>
      <c r="B12" s="70">
        <v>2</v>
      </c>
      <c r="C12" s="71">
        <f>'Fig2'!E$21</f>
        <v>0</v>
      </c>
      <c r="D12" s="71">
        <f>'Fig2'!F$21</f>
        <v>0</v>
      </c>
      <c r="E12" s="71">
        <f>'Fig2'!G$21</f>
        <v>0</v>
      </c>
      <c r="F12" s="71">
        <f>'Fig2'!H$21</f>
        <v>0</v>
      </c>
      <c r="G12" s="72">
        <f>'Fig2'!I$21</f>
        <v>0</v>
      </c>
      <c r="H12" s="73" t="str">
        <f>IF(G12&lt;&gt;0,SUM(G$12:G12)/COUNT(G$12:G12)," ")</f>
        <v xml:space="preserve"> </v>
      </c>
      <c r="I12" s="63"/>
      <c r="J12" s="64"/>
    </row>
    <row r="13" spans="1:10" x14ac:dyDescent="0.25">
      <c r="A13" s="63"/>
      <c r="B13" s="70">
        <v>3</v>
      </c>
      <c r="C13" s="71">
        <f>'Fig3'!E$21</f>
        <v>0</v>
      </c>
      <c r="D13" s="71">
        <f>'Fig3'!F$21</f>
        <v>0</v>
      </c>
      <c r="E13" s="71">
        <f>'Fig3'!G$21</f>
        <v>0</v>
      </c>
      <c r="F13" s="71">
        <f>'Fig3'!H$21</f>
        <v>0</v>
      </c>
      <c r="G13" s="72">
        <f>'Fig3'!I$21</f>
        <v>0</v>
      </c>
      <c r="H13" s="73" t="str">
        <f>IF(G13&lt;&gt;0,SUM(G$12:G13)/COUNT(G$12:G13)," ")</f>
        <v xml:space="preserve"> </v>
      </c>
      <c r="I13" s="63"/>
      <c r="J13" s="64"/>
    </row>
    <row r="14" spans="1:10" x14ac:dyDescent="0.25">
      <c r="A14" s="63"/>
      <c r="B14" s="70">
        <v>4</v>
      </c>
      <c r="C14" s="71">
        <f>'Fig4'!E$21</f>
        <v>0</v>
      </c>
      <c r="D14" s="71">
        <f>'Fig4'!F$21</f>
        <v>0</v>
      </c>
      <c r="E14" s="71">
        <f>'Fig4'!G$21</f>
        <v>0</v>
      </c>
      <c r="F14" s="71">
        <f>'Fig4'!H$21</f>
        <v>0</v>
      </c>
      <c r="G14" s="72">
        <f>'Fig4'!I$21</f>
        <v>0</v>
      </c>
      <c r="H14" s="73" t="str">
        <f>IF(G14&lt;&gt;0,SUM(G$12:G14)/COUNT(G$12:G14)," ")</f>
        <v xml:space="preserve"> </v>
      </c>
      <c r="I14" s="63"/>
      <c r="J14" s="64"/>
    </row>
    <row r="15" spans="1:10" x14ac:dyDescent="0.25">
      <c r="A15" s="63"/>
      <c r="B15" s="70">
        <v>5</v>
      </c>
      <c r="C15" s="71">
        <f>'Fig5'!E$21</f>
        <v>0</v>
      </c>
      <c r="D15" s="71">
        <f>'Fig5'!F$21</f>
        <v>0</v>
      </c>
      <c r="E15" s="71">
        <f>'Fig5'!G$21</f>
        <v>0</v>
      </c>
      <c r="F15" s="71">
        <f>'Fig5'!H$21</f>
        <v>0</v>
      </c>
      <c r="G15" s="72">
        <f>'Fig5'!I$21</f>
        <v>0</v>
      </c>
      <c r="H15" s="73" t="str">
        <f>IF(G15&lt;&gt;0,SUM(G$12:G15)/COUNT(G$12:G15)," ")</f>
        <v xml:space="preserve"> </v>
      </c>
      <c r="I15" s="63"/>
      <c r="J15" s="64"/>
    </row>
    <row r="16" spans="1:10" x14ac:dyDescent="0.25">
      <c r="A16" s="63"/>
      <c r="B16" s="70">
        <v>6</v>
      </c>
      <c r="C16" s="71">
        <f>'Fig6'!E$21</f>
        <v>0</v>
      </c>
      <c r="D16" s="71">
        <f>'Fig6'!F$21</f>
        <v>0</v>
      </c>
      <c r="E16" s="71">
        <f>'Fig6'!G$21</f>
        <v>0</v>
      </c>
      <c r="F16" s="71">
        <f>'Fig6'!H$21</f>
        <v>0</v>
      </c>
      <c r="G16" s="72">
        <f>'Fig6'!I$21</f>
        <v>0</v>
      </c>
      <c r="H16" s="73" t="str">
        <f>IF(G16&lt;&gt;0,SUM(G$12:G16)/COUNT(G$12:G16)," ")</f>
        <v xml:space="preserve"> </v>
      </c>
      <c r="I16" s="63"/>
      <c r="J16" s="64"/>
    </row>
    <row r="17" spans="1:10" x14ac:dyDescent="0.25">
      <c r="A17" s="63"/>
      <c r="B17" s="70">
        <v>7</v>
      </c>
      <c r="C17" s="71">
        <f>'Fig7'!E$21</f>
        <v>0</v>
      </c>
      <c r="D17" s="71">
        <f>'Fig7'!F$21</f>
        <v>0</v>
      </c>
      <c r="E17" s="71">
        <f>'Fig7'!G$21</f>
        <v>0</v>
      </c>
      <c r="F17" s="71">
        <f>'Fig7'!H$21</f>
        <v>0</v>
      </c>
      <c r="G17" s="72">
        <f>'Fig7'!I$21</f>
        <v>0</v>
      </c>
      <c r="H17" s="73" t="str">
        <f>IF(G17&lt;&gt;0,SUM(G$12:G17)/COUNT(G$12:G17)," ")</f>
        <v xml:space="preserve"> </v>
      </c>
      <c r="I17" s="63"/>
      <c r="J17" s="64"/>
    </row>
    <row r="18" spans="1:10" x14ac:dyDescent="0.25">
      <c r="A18" s="63"/>
      <c r="B18" s="70">
        <v>8</v>
      </c>
      <c r="C18" s="71">
        <f>'Fig8'!E$21</f>
        <v>0</v>
      </c>
      <c r="D18" s="71">
        <f>'Fig8'!F$21</f>
        <v>0</v>
      </c>
      <c r="E18" s="71">
        <f>'Fig8'!G$21</f>
        <v>0</v>
      </c>
      <c r="F18" s="71">
        <f>'Fig8'!H$21</f>
        <v>0</v>
      </c>
      <c r="G18" s="72">
        <f>'Fig8'!I$21</f>
        <v>0</v>
      </c>
      <c r="H18" s="73" t="str">
        <f>IF(G18&lt;&gt;0,SUM(G$12:G18)/COUNT(G$12:G18)," ")</f>
        <v xml:space="preserve"> </v>
      </c>
      <c r="I18" s="63"/>
      <c r="J18" s="64"/>
    </row>
    <row r="19" spans="1:10" x14ac:dyDescent="0.25">
      <c r="A19" s="63"/>
      <c r="B19" s="70">
        <v>9</v>
      </c>
      <c r="C19" s="71">
        <f>'Fig9'!E$21</f>
        <v>0</v>
      </c>
      <c r="D19" s="71">
        <f>'Fig9'!F$21</f>
        <v>0</v>
      </c>
      <c r="E19" s="71">
        <f>'Fig9'!G$21</f>
        <v>0</v>
      </c>
      <c r="F19" s="71">
        <f>'Fig9'!H$21</f>
        <v>0</v>
      </c>
      <c r="G19" s="72">
        <f>'Fig9'!I$21</f>
        <v>0</v>
      </c>
      <c r="H19" s="73" t="str">
        <f>IF(G19&lt;&gt;0,SUM(G$12:G19)/COUNT(G$12:G19)," ")</f>
        <v xml:space="preserve"> </v>
      </c>
      <c r="I19" s="63"/>
      <c r="J19" s="64"/>
    </row>
    <row r="20" spans="1:10" x14ac:dyDescent="0.25">
      <c r="A20" s="63"/>
      <c r="B20" s="70">
        <v>10</v>
      </c>
      <c r="C20" s="71">
        <f>'Fig10'!E$21</f>
        <v>0</v>
      </c>
      <c r="D20" s="71">
        <f>'Fig10'!F$21</f>
        <v>0</v>
      </c>
      <c r="E20" s="71">
        <f>'Fig10'!G$21</f>
        <v>0</v>
      </c>
      <c r="F20" s="71">
        <f>'Fig10'!H$21</f>
        <v>0</v>
      </c>
      <c r="G20" s="72">
        <f>'Fig10'!I$21</f>
        <v>0</v>
      </c>
      <c r="H20" s="73" t="str">
        <f>IF(G20&lt;&gt;0,SUM(G$12:G20)/COUNT(G$12:G20)," ")</f>
        <v xml:space="preserve"> </v>
      </c>
      <c r="I20" s="63"/>
      <c r="J20" s="64"/>
    </row>
    <row r="21" spans="1:10" x14ac:dyDescent="0.25">
      <c r="A21" s="63"/>
      <c r="B21" s="70">
        <v>11</v>
      </c>
      <c r="C21" s="71">
        <f>'Fig11'!E$21</f>
        <v>0</v>
      </c>
      <c r="D21" s="71">
        <f>'Fig11'!F$21</f>
        <v>0</v>
      </c>
      <c r="E21" s="71">
        <f>'Fig11'!G$21</f>
        <v>0</v>
      </c>
      <c r="F21" s="71">
        <f>'Fig11'!H$21</f>
        <v>0</v>
      </c>
      <c r="G21" s="72">
        <f>'Fig11'!I$21</f>
        <v>0</v>
      </c>
      <c r="H21" s="73" t="str">
        <f>IF(G21&lt;&gt;0,SUM(G$12:G21)/COUNT(G$12:G21)," ")</f>
        <v xml:space="preserve"> </v>
      </c>
      <c r="I21" s="63"/>
      <c r="J21" s="64"/>
    </row>
    <row r="22" spans="1:10" x14ac:dyDescent="0.25">
      <c r="A22" s="63"/>
      <c r="B22" s="70">
        <v>12</v>
      </c>
      <c r="C22" s="71">
        <f>'Fig12'!E$21</f>
        <v>0</v>
      </c>
      <c r="D22" s="71">
        <f>'Fig12'!F$21</f>
        <v>0</v>
      </c>
      <c r="E22" s="71">
        <f>'Fig12'!G$21</f>
        <v>0</v>
      </c>
      <c r="F22" s="71">
        <f>'Fig12'!H$21</f>
        <v>0</v>
      </c>
      <c r="G22" s="72">
        <f>'Fig12'!I$21</f>
        <v>0</v>
      </c>
      <c r="H22" s="73" t="str">
        <f>IF(G22&lt;&gt;0,SUM(G$12:G22)/COUNT(G$12:G22)," ")</f>
        <v xml:space="preserve"> </v>
      </c>
      <c r="I22" s="63"/>
      <c r="J22" s="64"/>
    </row>
    <row r="23" spans="1:10" x14ac:dyDescent="0.25">
      <c r="A23" s="63"/>
      <c r="B23" s="70">
        <v>13</v>
      </c>
      <c r="C23" s="71">
        <f>'Fig13'!E$21</f>
        <v>0</v>
      </c>
      <c r="D23" s="71">
        <f>'Fig13'!F$21</f>
        <v>0</v>
      </c>
      <c r="E23" s="71">
        <f>'Fig13'!G$21</f>
        <v>0</v>
      </c>
      <c r="F23" s="71">
        <f>'Fig13'!H$21</f>
        <v>0</v>
      </c>
      <c r="G23" s="72">
        <f>'Fig13'!I$21</f>
        <v>0</v>
      </c>
      <c r="H23" s="73" t="str">
        <f>IF(G23&lt;&gt;0,SUM(G$12:G23)/COUNT(G$12:G23)," ")</f>
        <v xml:space="preserve"> </v>
      </c>
      <c r="I23" s="63"/>
      <c r="J23" s="64"/>
    </row>
    <row r="24" spans="1:10" x14ac:dyDescent="0.25">
      <c r="A24" s="63"/>
      <c r="B24" s="70">
        <v>14</v>
      </c>
      <c r="C24" s="71">
        <f>'Fig14'!E$21</f>
        <v>0</v>
      </c>
      <c r="D24" s="71">
        <f>'Fig14'!F$21</f>
        <v>0</v>
      </c>
      <c r="E24" s="71">
        <f>'Fig14'!G$21</f>
        <v>0</v>
      </c>
      <c r="F24" s="71">
        <f>'Fig14'!H$21</f>
        <v>0</v>
      </c>
      <c r="G24" s="72">
        <f>'Fig14'!I$21</f>
        <v>0</v>
      </c>
      <c r="H24" s="73" t="str">
        <f>IF(G24&lt;&gt;0,SUM(G$12:G24)/COUNT(G$12:G24)," ")</f>
        <v xml:space="preserve"> </v>
      </c>
      <c r="I24" s="63"/>
      <c r="J24" s="64"/>
    </row>
    <row r="25" spans="1:10" x14ac:dyDescent="0.25">
      <c r="A25" s="63"/>
      <c r="B25" s="70">
        <v>15</v>
      </c>
      <c r="C25" s="71">
        <f>'Fig15'!E$21</f>
        <v>0</v>
      </c>
      <c r="D25" s="71">
        <f>'Fig15'!F$21</f>
        <v>0</v>
      </c>
      <c r="E25" s="71">
        <f>'Fig15'!G$21</f>
        <v>0</v>
      </c>
      <c r="F25" s="71">
        <f>'Fig15'!H$21</f>
        <v>0</v>
      </c>
      <c r="G25" s="72">
        <f>'Fig15'!I$21</f>
        <v>0</v>
      </c>
      <c r="H25" s="73" t="str">
        <f>IF(G25&lt;&gt;0,SUM(G$12:G25)/COUNT(G$12:G25)," ")</f>
        <v xml:space="preserve"> </v>
      </c>
      <c r="I25" s="63"/>
      <c r="J25" s="64"/>
    </row>
    <row r="26" spans="1:10" x14ac:dyDescent="0.25">
      <c r="A26" s="63"/>
      <c r="B26" s="70">
        <v>16</v>
      </c>
      <c r="C26" s="71">
        <f>'Fig16'!E$21</f>
        <v>0</v>
      </c>
      <c r="D26" s="71">
        <f>'Fig16'!F$21</f>
        <v>0</v>
      </c>
      <c r="E26" s="71">
        <f>'Fig16'!G$21</f>
        <v>0</v>
      </c>
      <c r="F26" s="71">
        <f>'Fig16'!H$21</f>
        <v>0</v>
      </c>
      <c r="G26" s="72">
        <f>'Fig16'!I$21</f>
        <v>0</v>
      </c>
      <c r="H26" s="73" t="str">
        <f>IF(G26&lt;&gt;0,SUM(G$12:G26)/COUNT(G$12:G26)," ")</f>
        <v xml:space="preserve"> </v>
      </c>
      <c r="I26" s="63"/>
      <c r="J26" s="64"/>
    </row>
    <row r="27" spans="1:10" x14ac:dyDescent="0.25">
      <c r="A27" s="63"/>
      <c r="B27" s="70">
        <v>17</v>
      </c>
      <c r="C27" s="71">
        <f>'Fig17'!E$21</f>
        <v>0</v>
      </c>
      <c r="D27" s="71">
        <f>'Fig17'!F$21</f>
        <v>0</v>
      </c>
      <c r="E27" s="71">
        <f>'Fig17'!G$21</f>
        <v>0</v>
      </c>
      <c r="F27" s="71">
        <f>'Fig17'!H$21</f>
        <v>0</v>
      </c>
      <c r="G27" s="72">
        <f>'Fig17'!I$21</f>
        <v>0</v>
      </c>
      <c r="H27" s="73" t="str">
        <f>IF(G27&lt;&gt;0,SUM(G$12:G27)/COUNT(G$12:G27)," ")</f>
        <v xml:space="preserve"> </v>
      </c>
      <c r="I27" s="63"/>
      <c r="J27" s="64"/>
    </row>
    <row r="28" spans="1:10" x14ac:dyDescent="0.25">
      <c r="A28" s="63"/>
      <c r="B28" s="70">
        <v>18</v>
      </c>
      <c r="C28" s="71">
        <f>'Fig18'!E$21</f>
        <v>0</v>
      </c>
      <c r="D28" s="71">
        <f>'Fig18'!F$21</f>
        <v>0</v>
      </c>
      <c r="E28" s="71">
        <f>'Fig18'!G$21</f>
        <v>0</v>
      </c>
      <c r="F28" s="71">
        <f>'Fig18'!H$21</f>
        <v>0</v>
      </c>
      <c r="G28" s="72">
        <f>'Fig18'!I$21</f>
        <v>0</v>
      </c>
      <c r="H28" s="73" t="str">
        <f>IF(G28&lt;&gt;0,SUM(G$12:G28)/COUNT(G$12:G28)," ")</f>
        <v xml:space="preserve"> </v>
      </c>
      <c r="I28" s="63"/>
      <c r="J28" s="64"/>
    </row>
    <row r="29" spans="1:10" x14ac:dyDescent="0.25">
      <c r="A29" s="63"/>
      <c r="B29" s="70">
        <v>19</v>
      </c>
      <c r="C29" s="71">
        <f>'Fig19'!E$21</f>
        <v>0</v>
      </c>
      <c r="D29" s="71">
        <f>'Fig19'!F$21</f>
        <v>0</v>
      </c>
      <c r="E29" s="71">
        <f>'Fig19'!G$21</f>
        <v>0</v>
      </c>
      <c r="F29" s="71">
        <f>'Fig19'!H$21</f>
        <v>0</v>
      </c>
      <c r="G29" s="72">
        <f>'Fig19'!I$21</f>
        <v>0</v>
      </c>
      <c r="H29" s="73" t="str">
        <f>IF(G29&lt;&gt;0,SUM(G$12:G29)/COUNT(G$12:G29)," ")</f>
        <v xml:space="preserve"> </v>
      </c>
      <c r="I29" s="63"/>
      <c r="J29" s="64"/>
    </row>
    <row r="30" spans="1:10" x14ac:dyDescent="0.25">
      <c r="A30" s="63"/>
      <c r="B30" s="70">
        <v>20</v>
      </c>
      <c r="C30" s="71">
        <f>'Fig20'!E$21</f>
        <v>0</v>
      </c>
      <c r="D30" s="71">
        <f>'Fig20'!F$21</f>
        <v>0</v>
      </c>
      <c r="E30" s="71">
        <f>'Fig20'!G$21</f>
        <v>0</v>
      </c>
      <c r="F30" s="71">
        <f>'Fig20'!H$21</f>
        <v>0</v>
      </c>
      <c r="G30" s="72">
        <f>'Fig20'!I$21</f>
        <v>0</v>
      </c>
      <c r="H30" s="73" t="str">
        <f>IF(G30&lt;&gt;0,SUM(G$12:G30)/COUNT(G$12:G30)," ")</f>
        <v xml:space="preserve"> </v>
      </c>
      <c r="I30" s="63"/>
      <c r="J30" s="64"/>
    </row>
    <row r="31" spans="1:10" x14ac:dyDescent="0.25">
      <c r="A31" s="63"/>
      <c r="B31" s="70">
        <v>21</v>
      </c>
      <c r="C31" s="71">
        <f>'Fig21'!E$21</f>
        <v>0</v>
      </c>
      <c r="D31" s="71">
        <f>'Fig21'!F$21</f>
        <v>0</v>
      </c>
      <c r="E31" s="71">
        <f>'Fig21'!G$21</f>
        <v>0</v>
      </c>
      <c r="F31" s="71">
        <f>'Fig21'!H$21</f>
        <v>0</v>
      </c>
      <c r="G31" s="72">
        <f>'Fig21'!I$21</f>
        <v>0</v>
      </c>
      <c r="H31" s="73" t="str">
        <f>IF(G31&lt;&gt;0,SUM(G$12:G31)/COUNT(G$12:G31)," ")</f>
        <v xml:space="preserve"> </v>
      </c>
      <c r="I31" s="63"/>
      <c r="J31" s="64"/>
    </row>
    <row r="32" spans="1:10" x14ac:dyDescent="0.25">
      <c r="A32" s="63"/>
      <c r="B32" s="70">
        <v>22</v>
      </c>
      <c r="C32" s="71">
        <f>'Fig22'!E$21</f>
        <v>0</v>
      </c>
      <c r="D32" s="71">
        <f>'Fig22'!F$21</f>
        <v>0</v>
      </c>
      <c r="E32" s="71">
        <f>'Fig22'!G$21</f>
        <v>0</v>
      </c>
      <c r="F32" s="71">
        <f>'Fig22'!H$21</f>
        <v>0</v>
      </c>
      <c r="G32" s="72">
        <f>'Fig22'!I$21</f>
        <v>0</v>
      </c>
      <c r="H32" s="73" t="str">
        <f>IF(G32&lt;&gt;0,SUM(G$12:G32)/COUNT(G$12:G32)," ")</f>
        <v xml:space="preserve"> </v>
      </c>
      <c r="I32" s="63"/>
      <c r="J32" s="64"/>
    </row>
    <row r="33" spans="1:10" x14ac:dyDescent="0.25">
      <c r="A33" s="63"/>
      <c r="B33" s="70">
        <v>23</v>
      </c>
      <c r="C33" s="71">
        <f>'Fig23'!E$21</f>
        <v>0</v>
      </c>
      <c r="D33" s="71">
        <f>'Fig23'!F$21</f>
        <v>0</v>
      </c>
      <c r="E33" s="71">
        <f>'Fig23'!G$21</f>
        <v>0</v>
      </c>
      <c r="F33" s="71">
        <f>'Fig23'!H$21</f>
        <v>0</v>
      </c>
      <c r="G33" s="72">
        <f>'Fig23'!I$21</f>
        <v>0</v>
      </c>
      <c r="H33" s="73" t="str">
        <f>IF(G33&lt;&gt;0,SUM(G$12:G33)/COUNT(G$12:G33)," ")</f>
        <v xml:space="preserve"> </v>
      </c>
      <c r="I33" s="63"/>
      <c r="J33" s="64"/>
    </row>
    <row r="34" spans="1:10" ht="15.75" thickBot="1" x14ac:dyDescent="0.3">
      <c r="A34" s="63"/>
      <c r="B34" s="70">
        <v>24</v>
      </c>
      <c r="C34" s="71">
        <f>'Fig24'!E$21</f>
        <v>0</v>
      </c>
      <c r="D34" s="71">
        <f>'Fig24'!F$21</f>
        <v>0</v>
      </c>
      <c r="E34" s="71">
        <f>'Fig24'!G$21</f>
        <v>0</v>
      </c>
      <c r="F34" s="71">
        <f>'Fig24'!H$21</f>
        <v>0</v>
      </c>
      <c r="G34" s="72">
        <f>'Fig24'!I$21</f>
        <v>0</v>
      </c>
      <c r="H34" s="74"/>
      <c r="I34" s="63"/>
      <c r="J34" s="64"/>
    </row>
    <row r="35" spans="1:10" x14ac:dyDescent="0.25">
      <c r="A35" s="63"/>
      <c r="B35" s="75"/>
      <c r="C35" s="75"/>
      <c r="D35" s="76"/>
      <c r="E35" s="71" t="s">
        <v>59</v>
      </c>
      <c r="F35" s="103">
        <f>SUM(F11:F34)</f>
        <v>0</v>
      </c>
      <c r="G35" s="72">
        <f>SUM(G11:G34)</f>
        <v>0</v>
      </c>
      <c r="H35" s="63"/>
      <c r="I35" s="63"/>
      <c r="J35" s="64"/>
    </row>
    <row r="36" spans="1:10" x14ac:dyDescent="0.25">
      <c r="A36" s="63"/>
      <c r="B36" s="63"/>
      <c r="C36" s="63"/>
      <c r="D36" s="63"/>
      <c r="E36" s="76"/>
      <c r="F36" s="77" t="s">
        <v>40</v>
      </c>
      <c r="G36" s="72">
        <f>AVERAGE(G11:G35)</f>
        <v>0</v>
      </c>
      <c r="H36" s="63"/>
      <c r="I36" s="63"/>
      <c r="J36" s="64"/>
    </row>
    <row r="37" spans="1:10" x14ac:dyDescent="0.25">
      <c r="A37" s="63"/>
      <c r="B37" s="63"/>
      <c r="C37" s="63"/>
      <c r="D37" s="63"/>
      <c r="E37" s="63"/>
      <c r="F37" s="75"/>
      <c r="G37" s="63"/>
      <c r="H37" s="63"/>
      <c r="I37" s="63"/>
      <c r="J37" s="64"/>
    </row>
    <row r="38" spans="1:10" x14ac:dyDescent="0.25">
      <c r="A38" s="62"/>
      <c r="B38" s="63"/>
      <c r="C38" s="63"/>
      <c r="D38" s="63"/>
      <c r="E38" s="63"/>
      <c r="F38" s="63"/>
      <c r="G38" s="63"/>
      <c r="H38" s="63"/>
      <c r="I38" s="63"/>
      <c r="J38" s="64"/>
    </row>
    <row r="39" spans="1:10" x14ac:dyDescent="0.25">
      <c r="A39" s="62"/>
      <c r="B39" s="63"/>
      <c r="C39" s="63"/>
      <c r="D39" s="63"/>
      <c r="E39" s="63"/>
      <c r="F39" s="63"/>
      <c r="G39" s="63"/>
      <c r="H39" s="63"/>
      <c r="I39" s="63"/>
      <c r="J39" s="64"/>
    </row>
    <row r="40" spans="1:10" x14ac:dyDescent="0.25">
      <c r="A40" s="62"/>
      <c r="B40" s="63"/>
      <c r="C40" s="63"/>
      <c r="D40" s="63"/>
      <c r="E40" s="63"/>
      <c r="F40" s="63"/>
      <c r="G40" s="63"/>
      <c r="H40" s="63"/>
      <c r="I40" s="63"/>
      <c r="J40" s="64"/>
    </row>
    <row r="41" spans="1:10" x14ac:dyDescent="0.25">
      <c r="A41" s="62"/>
      <c r="B41" s="63"/>
      <c r="C41" s="63"/>
      <c r="D41" s="63"/>
      <c r="E41" s="63"/>
      <c r="F41" s="63"/>
      <c r="G41" s="63"/>
      <c r="H41" s="63"/>
      <c r="I41" s="63"/>
      <c r="J41" s="64"/>
    </row>
    <row r="42" spans="1:10" x14ac:dyDescent="0.25">
      <c r="A42" s="62"/>
      <c r="B42" s="63"/>
      <c r="C42" s="63"/>
      <c r="D42" s="63"/>
      <c r="E42" s="63"/>
      <c r="F42" s="63"/>
      <c r="G42" s="63"/>
      <c r="H42" s="63"/>
      <c r="I42" s="63"/>
      <c r="J42" s="64"/>
    </row>
    <row r="43" spans="1:10" x14ac:dyDescent="0.25">
      <c r="A43" s="62"/>
      <c r="B43" s="63"/>
      <c r="C43" s="63"/>
      <c r="D43" s="63"/>
      <c r="E43" s="63"/>
      <c r="F43" s="63"/>
      <c r="G43" s="63"/>
      <c r="H43" s="63"/>
      <c r="I43" s="63"/>
      <c r="J43" s="64"/>
    </row>
    <row r="44" spans="1:10" x14ac:dyDescent="0.25">
      <c r="A44" s="62"/>
      <c r="B44" s="63"/>
      <c r="C44" s="63"/>
      <c r="D44" s="63"/>
      <c r="E44" s="63"/>
      <c r="F44" s="63"/>
      <c r="G44" s="63"/>
      <c r="H44" s="63"/>
      <c r="I44" s="63"/>
      <c r="J44" s="64"/>
    </row>
    <row r="45" spans="1:10" x14ac:dyDescent="0.25">
      <c r="A45" s="62"/>
      <c r="B45" s="63"/>
      <c r="C45" s="63"/>
      <c r="D45" s="63"/>
      <c r="E45" s="63"/>
      <c r="F45" s="63"/>
      <c r="G45" s="63"/>
      <c r="H45" s="63"/>
      <c r="I45" s="63"/>
      <c r="J45" s="64"/>
    </row>
    <row r="46" spans="1:10" ht="15.75" thickBot="1" x14ac:dyDescent="0.3">
      <c r="A46" s="62"/>
      <c r="B46" s="78" t="s">
        <v>8</v>
      </c>
      <c r="C46" s="63"/>
      <c r="D46" s="63"/>
      <c r="E46" s="63"/>
      <c r="F46" s="63" t="s">
        <v>12</v>
      </c>
      <c r="G46" s="63"/>
      <c r="H46" s="63"/>
      <c r="I46" s="63"/>
      <c r="J46" s="64"/>
    </row>
    <row r="47" spans="1:10" ht="15.75" thickBot="1" x14ac:dyDescent="0.3">
      <c r="A47" s="62"/>
      <c r="B47" s="171" t="str">
        <f>IF(ISBLANK(Résultats!C4),"",Résultats!C4)</f>
        <v/>
      </c>
      <c r="C47" s="172"/>
      <c r="D47" s="173"/>
      <c r="E47" s="63"/>
      <c r="F47" s="162"/>
      <c r="G47" s="163"/>
      <c r="H47" s="164"/>
      <c r="I47" s="63"/>
      <c r="J47" s="64"/>
    </row>
    <row r="48" spans="1:10" x14ac:dyDescent="0.25">
      <c r="A48" s="62"/>
      <c r="B48" s="63"/>
      <c r="C48" s="63"/>
      <c r="D48" s="63"/>
      <c r="E48" s="63"/>
      <c r="F48" s="165"/>
      <c r="G48" s="166"/>
      <c r="H48" s="167"/>
      <c r="I48" s="63"/>
      <c r="J48" s="64"/>
    </row>
    <row r="49" spans="1:10" x14ac:dyDescent="0.25">
      <c r="A49" s="62"/>
      <c r="B49" s="63"/>
      <c r="C49" s="63"/>
      <c r="D49" s="63"/>
      <c r="E49" s="63"/>
      <c r="F49" s="165"/>
      <c r="G49" s="166"/>
      <c r="H49" s="167"/>
      <c r="I49" s="63"/>
      <c r="J49" s="64"/>
    </row>
    <row r="50" spans="1:10" x14ac:dyDescent="0.25">
      <c r="A50" s="62"/>
      <c r="B50" s="63"/>
      <c r="C50" s="63"/>
      <c r="D50" s="63"/>
      <c r="E50" s="63"/>
      <c r="F50" s="165"/>
      <c r="G50" s="166"/>
      <c r="H50" s="167"/>
      <c r="I50" s="63"/>
      <c r="J50" s="64"/>
    </row>
    <row r="51" spans="1:10" ht="15.75" thickBot="1" x14ac:dyDescent="0.3">
      <c r="A51" s="62"/>
      <c r="B51" s="63"/>
      <c r="C51" s="63"/>
      <c r="D51" s="63"/>
      <c r="E51" s="63"/>
      <c r="F51" s="168"/>
      <c r="G51" s="169"/>
      <c r="H51" s="170"/>
      <c r="I51" s="63"/>
      <c r="J51" s="64"/>
    </row>
    <row r="52" spans="1:10" ht="15.75" thickBot="1" x14ac:dyDescent="0.3">
      <c r="A52" s="108" t="s">
        <v>61</v>
      </c>
      <c r="B52" s="78"/>
      <c r="C52" s="78"/>
      <c r="D52" s="78"/>
      <c r="E52" s="78"/>
      <c r="F52" s="78"/>
      <c r="G52" s="78"/>
      <c r="H52" s="78"/>
      <c r="I52" s="78"/>
      <c r="J52" s="79"/>
    </row>
  </sheetData>
  <sheetProtection algorithmName="SHA-512" hashValue="KE+clhQ93Omg21WdwJkJXwJ+Od0AWRrv3EJOVmyQXX1eAnmEjpuMx3Ztqw43oBn7RHrT67c6jxWb+AdRn/XCNw==" saltValue="BDsNm5pU2h6YWZWP7LFOew==" spinCount="100000" sheet="1" objects="1" scenarios="1"/>
  <mergeCells count="10">
    <mergeCell ref="C4:F4"/>
    <mergeCell ref="I4:J4"/>
    <mergeCell ref="B47:D47"/>
    <mergeCell ref="F47:H51"/>
    <mergeCell ref="A1:J1"/>
    <mergeCell ref="B2:F2"/>
    <mergeCell ref="I2:J2"/>
    <mergeCell ref="C3:F3"/>
    <mergeCell ref="G3:H3"/>
    <mergeCell ref="I3:J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pKvObJZIp1U0HLz0g4D3rV4R8ovQWfa+uuCFrEHaW9MSjq+p1FMSRnWgMLLw522djF05mO2sPk0jSpbl8Hwpfg==" saltValue="LpQMfpQ72bDQvUYjLjjmew=="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2PnCL9Tnrqo4WJamEGjUo8EBwkiEV5mbA3+pbJc9g+VPC4OHf0ZtfSwem64Y0Vq7VU9HA3NMqTKJgkRKiIkSFA==" saltValue="ZhlTlzTFcWmZgwz6bkBsJ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WXp5vJUDuQmXNajMO+EmsDYDO+yLRM2iq9SN0XjLU3oSME1/cPSkADiGEG3vXO8JFnjDhenXbn6KOEGKn0irZA==" saltValue="7+Rbz7rgmbgbO/kOY4/FNA=="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1:10" ht="105" x14ac:dyDescent="0.25">
      <c r="A1" t="s">
        <v>13</v>
      </c>
      <c r="E1" s="88" t="s">
        <v>43</v>
      </c>
      <c r="F1" s="88" t="s">
        <v>45</v>
      </c>
      <c r="G1" s="88" t="s">
        <v>47</v>
      </c>
      <c r="H1" s="88" t="s">
        <v>11</v>
      </c>
      <c r="I1" s="88" t="s">
        <v>48</v>
      </c>
      <c r="J1" s="89"/>
    </row>
    <row r="2" spans="1:10" x14ac:dyDescent="0.25">
      <c r="E2" s="84"/>
      <c r="F2" s="84"/>
      <c r="G2" s="84"/>
      <c r="H2" s="89">
        <f>E2+F2+G2</f>
        <v>0</v>
      </c>
      <c r="I2" s="84"/>
      <c r="J2" s="89" t="str">
        <f>IF(ISBLANK(Résultats!D8),"Joueur 1",Résultats!D8)</f>
        <v>Joueur 1</v>
      </c>
    </row>
    <row r="3" spans="1:10" x14ac:dyDescent="0.25">
      <c r="E3" s="85"/>
      <c r="F3" s="85"/>
      <c r="G3" s="85"/>
      <c r="H3" s="35">
        <f>E3+F3+G3</f>
        <v>0</v>
      </c>
      <c r="I3" s="85"/>
      <c r="J3" s="114" t="str">
        <f>IF(ISBLANK(Résultats!D9),"Joueur 2",Résultats!D9)</f>
        <v>Joueur 2</v>
      </c>
    </row>
    <row r="4" spans="1:10" x14ac:dyDescent="0.25">
      <c r="E4" s="86"/>
      <c r="F4" s="86"/>
      <c r="G4" s="86"/>
      <c r="H4" s="112">
        <f t="shared" ref="H4:H21" si="0">E4+F4+G4</f>
        <v>0</v>
      </c>
      <c r="I4" s="86"/>
      <c r="J4" s="112" t="str">
        <f>IF(ISBLANK(Résultats!D10),"Joueur 3",Résultats!D10)</f>
        <v>Joueur 3</v>
      </c>
    </row>
    <row r="5" spans="1:10" x14ac:dyDescent="0.25">
      <c r="E5" s="87"/>
      <c r="F5" s="87"/>
      <c r="G5" s="87"/>
      <c r="H5" s="113">
        <f t="shared" si="0"/>
        <v>0</v>
      </c>
      <c r="I5" s="87"/>
      <c r="J5" s="115" t="str">
        <f>IF(ISBLANK(Résultats!D11),"Joueur 4",Résultats!D11)</f>
        <v>Joueur 4</v>
      </c>
    </row>
    <row r="6" spans="1:10" x14ac:dyDescent="0.25">
      <c r="E6" s="84"/>
      <c r="F6" s="84"/>
      <c r="G6" s="84"/>
      <c r="H6" s="89">
        <f t="shared" si="0"/>
        <v>0</v>
      </c>
      <c r="I6" s="84"/>
      <c r="J6" s="89" t="str">
        <f>IF(ISBLANK(Résultats!D12),"Joueur 5",Résultats!D12)</f>
        <v>Joueur 5</v>
      </c>
    </row>
    <row r="7" spans="1:10" x14ac:dyDescent="0.25">
      <c r="E7" s="85"/>
      <c r="F7" s="85"/>
      <c r="G7" s="85"/>
      <c r="H7" s="35">
        <f t="shared" si="0"/>
        <v>0</v>
      </c>
      <c r="I7" s="85"/>
      <c r="J7" s="114" t="str">
        <f>IF(ISBLANK(Résultats!D13),"Joueur 6",Résultats!D13)</f>
        <v>Joueur 6</v>
      </c>
    </row>
    <row r="8" spans="1:10" x14ac:dyDescent="0.25">
      <c r="E8" s="86"/>
      <c r="F8" s="86"/>
      <c r="G8" s="86"/>
      <c r="H8" s="112">
        <f t="shared" si="0"/>
        <v>0</v>
      </c>
      <c r="I8" s="86"/>
      <c r="J8" s="112" t="str">
        <f>IF(ISBLANK(Résultats!D14),"Joueur 7",Résultats!D14)</f>
        <v>Joueur 7</v>
      </c>
    </row>
    <row r="9" spans="1:10" x14ac:dyDescent="0.25">
      <c r="E9" s="87"/>
      <c r="F9" s="87"/>
      <c r="G9" s="87"/>
      <c r="H9" s="113">
        <f t="shared" si="0"/>
        <v>0</v>
      </c>
      <c r="I9" s="87"/>
      <c r="J9" s="115" t="str">
        <f>IF(ISBLANK(Résultats!D15),"Joueur 8",Résultats!D15)</f>
        <v>Joueur 8</v>
      </c>
    </row>
    <row r="10" spans="1:10" x14ac:dyDescent="0.25">
      <c r="E10" s="84"/>
      <c r="F10" s="84"/>
      <c r="G10" s="84"/>
      <c r="H10" s="89">
        <f t="shared" si="0"/>
        <v>0</v>
      </c>
      <c r="I10" s="84"/>
      <c r="J10" s="89" t="str">
        <f>IF(ISBLANK(Résultats!D16),"Joueur 9",Résultats!D16)</f>
        <v>Joueur 9</v>
      </c>
    </row>
    <row r="11" spans="1:10" x14ac:dyDescent="0.25">
      <c r="E11" s="85"/>
      <c r="F11" s="85"/>
      <c r="G11" s="85"/>
      <c r="H11" s="35">
        <f t="shared" si="0"/>
        <v>0</v>
      </c>
      <c r="I11" s="85"/>
      <c r="J11" s="114" t="str">
        <f>IF(ISBLANK(Résultats!D17),"Joueur 10",Résultats!D17)</f>
        <v>Joueur 10</v>
      </c>
    </row>
    <row r="12" spans="1:10" x14ac:dyDescent="0.25">
      <c r="E12" s="86"/>
      <c r="F12" s="86"/>
      <c r="G12" s="86"/>
      <c r="H12" s="112">
        <f t="shared" si="0"/>
        <v>0</v>
      </c>
      <c r="I12" s="86"/>
      <c r="J12" s="112" t="str">
        <f>IF(ISBLANK(Résultats!D18),"Joueur 11",Résultats!D18)</f>
        <v>Joueur 11</v>
      </c>
    </row>
    <row r="13" spans="1:10" x14ac:dyDescent="0.25">
      <c r="E13" s="87"/>
      <c r="F13" s="87"/>
      <c r="G13" s="87"/>
      <c r="H13" s="113">
        <f t="shared" si="0"/>
        <v>0</v>
      </c>
      <c r="I13" s="87"/>
      <c r="J13" s="115" t="str">
        <f>IF(ISBLANK(Résultats!D19),"Joueur 12",Résultats!D19)</f>
        <v>Joueur 12</v>
      </c>
    </row>
    <row r="14" spans="1:10" x14ac:dyDescent="0.25">
      <c r="E14" s="84"/>
      <c r="F14" s="84"/>
      <c r="G14" s="84"/>
      <c r="H14" s="89">
        <f t="shared" si="0"/>
        <v>0</v>
      </c>
      <c r="I14" s="84"/>
      <c r="J14" s="89" t="str">
        <f>IF(ISBLANK(Résultats!D20),"Joueur 13",Résultats!D20)</f>
        <v>Joueur 13</v>
      </c>
    </row>
    <row r="15" spans="1:10" x14ac:dyDescent="0.25">
      <c r="E15" s="85"/>
      <c r="F15" s="85"/>
      <c r="G15" s="85"/>
      <c r="H15" s="35">
        <f t="shared" si="0"/>
        <v>0</v>
      </c>
      <c r="I15" s="85"/>
      <c r="J15" s="114" t="str">
        <f>IF(ISBLANK(Résultats!D21),"Joueur 14",Résultats!D21)</f>
        <v>Joueur 14</v>
      </c>
    </row>
    <row r="16" spans="1: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jyNaC/jhiuNwyw+wZXcxcqVFwlm1GQNl74lqIcucwtKJm8a+cqzJSWTZwbsesZ3nk+WHNYa1EdT4b9JPN/WfVA==" saltValue="J3dtk2GBF4OPLhorBM3Ylw=="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E1:J22"/>
  <sheetViews>
    <sheetView workbookViewId="0">
      <selection activeCell="E2" sqref="E2"/>
    </sheetView>
  </sheetViews>
  <sheetFormatPr baseColWidth="10" defaultColWidth="10.7109375" defaultRowHeight="15" x14ac:dyDescent="0.25"/>
  <cols>
    <col min="4" max="4" width="5.85546875" customWidth="1"/>
    <col min="5" max="5" width="8.140625" customWidth="1"/>
    <col min="6" max="6" width="9" customWidth="1"/>
  </cols>
  <sheetData>
    <row r="1" spans="5:10" ht="105" x14ac:dyDescent="0.25">
      <c r="E1" s="88" t="s">
        <v>43</v>
      </c>
      <c r="F1" s="88" t="s">
        <v>45</v>
      </c>
      <c r="G1" s="88" t="s">
        <v>47</v>
      </c>
      <c r="H1" s="88" t="s">
        <v>11</v>
      </c>
      <c r="I1" s="88" t="s">
        <v>48</v>
      </c>
      <c r="J1" s="89"/>
    </row>
    <row r="2" spans="5:10" x14ac:dyDescent="0.25">
      <c r="E2" s="84"/>
      <c r="F2" s="84"/>
      <c r="G2" s="84"/>
      <c r="H2" s="89">
        <f>E2+F2+G2</f>
        <v>0</v>
      </c>
      <c r="I2" s="84"/>
      <c r="J2" s="89" t="str">
        <f>IF(ISBLANK(Résultats!D8),"Joueur 1",Résultats!D8)</f>
        <v>Joueur 1</v>
      </c>
    </row>
    <row r="3" spans="5:10" x14ac:dyDescent="0.25">
      <c r="E3" s="85"/>
      <c r="F3" s="85"/>
      <c r="G3" s="85"/>
      <c r="H3" s="35">
        <f>E3+F3+G3</f>
        <v>0</v>
      </c>
      <c r="I3" s="85"/>
      <c r="J3" s="114" t="str">
        <f>IF(ISBLANK(Résultats!D9),"Joueur 2",Résultats!D9)</f>
        <v>Joueur 2</v>
      </c>
    </row>
    <row r="4" spans="5:10" x14ac:dyDescent="0.25">
      <c r="E4" s="86"/>
      <c r="F4" s="86"/>
      <c r="G4" s="86"/>
      <c r="H4" s="112">
        <f t="shared" ref="H4:H21" si="0">E4+F4+G4</f>
        <v>0</v>
      </c>
      <c r="I4" s="86"/>
      <c r="J4" s="112" t="str">
        <f>IF(ISBLANK(Résultats!D10),"Joueur 3",Résultats!D10)</f>
        <v>Joueur 3</v>
      </c>
    </row>
    <row r="5" spans="5:10" x14ac:dyDescent="0.25">
      <c r="E5" s="87"/>
      <c r="F5" s="87"/>
      <c r="G5" s="87"/>
      <c r="H5" s="113">
        <f t="shared" si="0"/>
        <v>0</v>
      </c>
      <c r="I5" s="87"/>
      <c r="J5" s="115" t="str">
        <f>IF(ISBLANK(Résultats!D11),"Joueur 4",Résultats!D11)</f>
        <v>Joueur 4</v>
      </c>
    </row>
    <row r="6" spans="5:10" x14ac:dyDescent="0.25">
      <c r="E6" s="84"/>
      <c r="F6" s="84"/>
      <c r="G6" s="84"/>
      <c r="H6" s="89">
        <f t="shared" si="0"/>
        <v>0</v>
      </c>
      <c r="I6" s="84"/>
      <c r="J6" s="89" t="str">
        <f>IF(ISBLANK(Résultats!D12),"Joueur 5",Résultats!D12)</f>
        <v>Joueur 5</v>
      </c>
    </row>
    <row r="7" spans="5:10" x14ac:dyDescent="0.25">
      <c r="E7" s="85"/>
      <c r="F7" s="85"/>
      <c r="G7" s="85"/>
      <c r="H7" s="35">
        <f t="shared" si="0"/>
        <v>0</v>
      </c>
      <c r="I7" s="85"/>
      <c r="J7" s="114" t="str">
        <f>IF(ISBLANK(Résultats!D13),"Joueur 6",Résultats!D13)</f>
        <v>Joueur 6</v>
      </c>
    </row>
    <row r="8" spans="5:10" x14ac:dyDescent="0.25">
      <c r="E8" s="86"/>
      <c r="F8" s="86"/>
      <c r="G8" s="86"/>
      <c r="H8" s="112">
        <f t="shared" si="0"/>
        <v>0</v>
      </c>
      <c r="I8" s="86"/>
      <c r="J8" s="112" t="str">
        <f>IF(ISBLANK(Résultats!D14),"Joueur 7",Résultats!D14)</f>
        <v>Joueur 7</v>
      </c>
    </row>
    <row r="9" spans="5:10" x14ac:dyDescent="0.25">
      <c r="E9" s="87"/>
      <c r="F9" s="87"/>
      <c r="G9" s="87"/>
      <c r="H9" s="113">
        <f t="shared" si="0"/>
        <v>0</v>
      </c>
      <c r="I9" s="87"/>
      <c r="J9" s="115" t="str">
        <f>IF(ISBLANK(Résultats!D15),"Joueur 8",Résultats!D15)</f>
        <v>Joueur 8</v>
      </c>
    </row>
    <row r="10" spans="5:10" x14ac:dyDescent="0.25">
      <c r="E10" s="84"/>
      <c r="F10" s="84"/>
      <c r="G10" s="84"/>
      <c r="H10" s="89">
        <f t="shared" si="0"/>
        <v>0</v>
      </c>
      <c r="I10" s="84"/>
      <c r="J10" s="89" t="str">
        <f>IF(ISBLANK(Résultats!D16),"Joueur 9",Résultats!D16)</f>
        <v>Joueur 9</v>
      </c>
    </row>
    <row r="11" spans="5:10" x14ac:dyDescent="0.25">
      <c r="E11" s="85"/>
      <c r="F11" s="85"/>
      <c r="G11" s="85"/>
      <c r="H11" s="35">
        <f t="shared" si="0"/>
        <v>0</v>
      </c>
      <c r="I11" s="85"/>
      <c r="J11" s="114" t="str">
        <f>IF(ISBLANK(Résultats!D17),"Joueur 10",Résultats!D17)</f>
        <v>Joueur 10</v>
      </c>
    </row>
    <row r="12" spans="5:10" x14ac:dyDescent="0.25">
      <c r="E12" s="86"/>
      <c r="F12" s="86"/>
      <c r="G12" s="86"/>
      <c r="H12" s="112">
        <f t="shared" si="0"/>
        <v>0</v>
      </c>
      <c r="I12" s="86"/>
      <c r="J12" s="112" t="str">
        <f>IF(ISBLANK(Résultats!D18),"Joueur 11",Résultats!D18)</f>
        <v>Joueur 11</v>
      </c>
    </row>
    <row r="13" spans="5:10" x14ac:dyDescent="0.25">
      <c r="E13" s="87"/>
      <c r="F13" s="87"/>
      <c r="G13" s="87"/>
      <c r="H13" s="113">
        <f t="shared" si="0"/>
        <v>0</v>
      </c>
      <c r="I13" s="87"/>
      <c r="J13" s="115" t="str">
        <f>IF(ISBLANK(Résultats!D19),"Joueur 12",Résultats!D19)</f>
        <v>Joueur 12</v>
      </c>
    </row>
    <row r="14" spans="5:10" x14ac:dyDescent="0.25">
      <c r="E14" s="84"/>
      <c r="F14" s="84"/>
      <c r="G14" s="84"/>
      <c r="H14" s="89">
        <f t="shared" si="0"/>
        <v>0</v>
      </c>
      <c r="I14" s="84"/>
      <c r="J14" s="89" t="str">
        <f>IF(ISBLANK(Résultats!D20),"Joueur 13",Résultats!D20)</f>
        <v>Joueur 13</v>
      </c>
    </row>
    <row r="15" spans="5:10" x14ac:dyDescent="0.25">
      <c r="E15" s="85"/>
      <c r="F15" s="85"/>
      <c r="G15" s="85"/>
      <c r="H15" s="35">
        <f t="shared" si="0"/>
        <v>0</v>
      </c>
      <c r="I15" s="85"/>
      <c r="J15" s="114" t="str">
        <f>IF(ISBLANK(Résultats!D21),"Joueur 14",Résultats!D21)</f>
        <v>Joueur 14</v>
      </c>
    </row>
    <row r="16" spans="5:10" x14ac:dyDescent="0.25">
      <c r="E16" s="86"/>
      <c r="F16" s="86"/>
      <c r="G16" s="86"/>
      <c r="H16" s="112">
        <f t="shared" si="0"/>
        <v>0</v>
      </c>
      <c r="I16" s="86"/>
      <c r="J16" s="112" t="str">
        <f>IF(ISBLANK(Résultats!D22),"Joueur 15",Résultats!D22)</f>
        <v>Joueur 15</v>
      </c>
    </row>
    <row r="17" spans="5:10" x14ac:dyDescent="0.25">
      <c r="E17" s="87"/>
      <c r="F17" s="87"/>
      <c r="G17" s="87"/>
      <c r="H17" s="113">
        <f t="shared" si="0"/>
        <v>0</v>
      </c>
      <c r="I17" s="87"/>
      <c r="J17" s="115" t="str">
        <f>IF(ISBLANK(Résultats!D23),"Joueur 16",Résultats!D23)</f>
        <v>Joueur 16</v>
      </c>
    </row>
    <row r="18" spans="5:10" x14ac:dyDescent="0.25">
      <c r="E18" s="84"/>
      <c r="F18" s="84"/>
      <c r="G18" s="84"/>
      <c r="H18" s="89">
        <f t="shared" si="0"/>
        <v>0</v>
      </c>
      <c r="I18" s="84"/>
      <c r="J18" s="89" t="str">
        <f>IF(ISBLANK(Résultats!D24),"Joueur 17",Résultats!D24)</f>
        <v>Joueur 17</v>
      </c>
    </row>
    <row r="19" spans="5:10" x14ac:dyDescent="0.25">
      <c r="E19" s="85"/>
      <c r="F19" s="85"/>
      <c r="G19" s="85"/>
      <c r="H19" s="35">
        <f t="shared" si="0"/>
        <v>0</v>
      </c>
      <c r="I19" s="85"/>
      <c r="J19" s="114" t="str">
        <f>IF(ISBLANK(Résultats!D25),"Joueur 18",Résultats!D25)</f>
        <v>Joueur 18</v>
      </c>
    </row>
    <row r="20" spans="5:10" x14ac:dyDescent="0.25">
      <c r="E20" s="86"/>
      <c r="F20" s="86"/>
      <c r="G20" s="86"/>
      <c r="H20" s="112">
        <f t="shared" si="0"/>
        <v>0</v>
      </c>
      <c r="I20" s="86"/>
      <c r="J20" s="112" t="str">
        <f>IF(ISBLANK(Résultats!D26),"Joueur 19",Résultats!D26)</f>
        <v>Joueur 19</v>
      </c>
    </row>
    <row r="21" spans="5:10" x14ac:dyDescent="0.25">
      <c r="E21" s="87"/>
      <c r="F21" s="87"/>
      <c r="G21" s="87"/>
      <c r="H21" s="113">
        <f t="shared" si="0"/>
        <v>0</v>
      </c>
      <c r="I21" s="87"/>
      <c r="J21" s="115" t="str">
        <f>IF(ISBLANK(Résultats!D27),"Joueur 20",Résultats!D27)</f>
        <v>Joueur 20</v>
      </c>
    </row>
    <row r="22" spans="5:10" x14ac:dyDescent="0.25">
      <c r="E22" s="106" t="s">
        <v>61</v>
      </c>
    </row>
  </sheetData>
  <sheetProtection algorithmName="SHA-512" hashValue="9ywuWnK5HLqb/34QlgFkQM9fdZz8KLa3B/N4mj/x1pFZ5H5YZmZf6kOU0K+yIMRU4B+cZ6GzyamlRIILkx4ORQ==" saltValue="OIWCb1tbNBn5jTfnmNVn0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47</vt:i4>
      </vt:variant>
    </vt:vector>
  </HeadingPairs>
  <TitlesOfParts>
    <vt:vector size="47" baseType="lpstr">
      <vt:lpstr>DFA_1Bronze</vt:lpstr>
      <vt:lpstr>Notice d'usage</vt:lpstr>
      <vt:lpstr>Résultats</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Fig18</vt:lpstr>
      <vt:lpstr>Fig19</vt:lpstr>
      <vt:lpstr>Fig20</vt:lpstr>
      <vt:lpstr>Fig21</vt:lpstr>
      <vt:lpstr>Fig22</vt:lpstr>
      <vt:lpstr>Fig23</vt:lpstr>
      <vt:lpstr>Fig24</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cp:lastModifiedBy>louis edelin</cp:lastModifiedBy>
  <dcterms:created xsi:type="dcterms:W3CDTF">2019-02-13T07:54:38Z</dcterms:created>
  <dcterms:modified xsi:type="dcterms:W3CDTF">2024-02-02T14:35:43Z</dcterms:modified>
</cp:coreProperties>
</file>