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Billard Américain\"/>
    </mc:Choice>
  </mc:AlternateContent>
  <xr:revisionPtr revIDLastSave="0" documentId="13_ncr:1_{F65DD2C6-FA8C-4B9C-B7C7-BD3E0E302810}" xr6:coauthVersionLast="47" xr6:coauthVersionMax="47" xr10:uidLastSave="{00000000-0000-0000-0000-000000000000}"/>
  <workbookProtection workbookAlgorithmName="SHA-512" workbookHashValue="uVmUw/vxzqVE1P7YpTL3gZhJ9HlsKHyCrryB4i469dZY7qNApycSKVtfdG/Saj9EVKaCsuRs2rUQiY+RHrouHw==" workbookSaltValue="myAqTDJJPc/a6KqSdSXdMw==" workbookSpinCount="100000" lockStructure="1"/>
  <bookViews>
    <workbookView xWindow="-120" yWindow="-120" windowWidth="20730" windowHeight="11160" tabRatio="910" activeTab="1" xr2:uid="{00000000-000D-0000-FFFF-FFFF00000000}"/>
  </bookViews>
  <sheets>
    <sheet name="DFA_1Bronze" sheetId="43" r:id="rId1"/>
    <sheet name="Notice d'usage" sheetId="46" r:id="rId2"/>
    <sheet name="Résultats" sheetId="47" r:id="rId3"/>
    <sheet name="ExerciceA Bille1" sheetId="2" r:id="rId4"/>
    <sheet name="ExerciceA Bille2" sheetId="3" r:id="rId5"/>
    <sheet name="ExerciceA Bille3" sheetId="4" r:id="rId6"/>
    <sheet name="ExerciceA Bille4" sheetId="5" r:id="rId7"/>
    <sheet name="ExerciceB Bille1" sheetId="6" r:id="rId8"/>
    <sheet name="ExerciceB Bille2" sheetId="7" r:id="rId9"/>
    <sheet name="ExerciceB Bille3" sheetId="8" r:id="rId10"/>
    <sheet name="ExerciceB Bille4" sheetId="9" r:id="rId11"/>
    <sheet name="ExerciceC Bille1" sheetId="10" r:id="rId12"/>
    <sheet name="ExerciceC Bille2" sheetId="27" r:id="rId13"/>
    <sheet name="ExerciceC Bille3" sheetId="28" r:id="rId14"/>
    <sheet name="ExerciceC Bille4" sheetId="29" r:id="rId15"/>
    <sheet name="ExerciceC Bille5" sheetId="30" r:id="rId16"/>
    <sheet name="ExerciceC Bille6" sheetId="31" r:id="rId17"/>
    <sheet name="ExerciceD Bille1" sheetId="32" r:id="rId18"/>
    <sheet name="ExerciceD Bille2" sheetId="33" r:id="rId19"/>
    <sheet name="ExerciceD Bille3" sheetId="34" r:id="rId20"/>
    <sheet name="ExerciceE Bille1" sheetId="35" r:id="rId21"/>
    <sheet name="ExerciceE Bille2" sheetId="36" r:id="rId22"/>
    <sheet name="ExerciceE Bille3" sheetId="37" r:id="rId23"/>
    <sheet name="Joueur1" sheetId="1" r:id="rId24"/>
    <sheet name="Joueur2" sheetId="42" r:id="rId25"/>
    <sheet name="Joueur3" sheetId="44" r:id="rId26"/>
    <sheet name="Joueur4" sheetId="45" r:id="rId27"/>
    <sheet name="Joueur5" sheetId="48" r:id="rId28"/>
    <sheet name="Joueur6" sheetId="49" r:id="rId29"/>
    <sheet name="Joueur7" sheetId="50" r:id="rId30"/>
    <sheet name="Joueur8" sheetId="51" r:id="rId31"/>
    <sheet name="Joueur9" sheetId="52" r:id="rId32"/>
    <sheet name="Joueur10" sheetId="53" r:id="rId33"/>
    <sheet name="Joueur11" sheetId="54" r:id="rId34"/>
    <sheet name="Joueur12" sheetId="55" r:id="rId35"/>
    <sheet name="Joueur13" sheetId="56" r:id="rId36"/>
    <sheet name="Joueur14" sheetId="57" r:id="rId37"/>
    <sheet name="Joueur15" sheetId="58" r:id="rId38"/>
    <sheet name="Joueur16" sheetId="59" r:id="rId39"/>
    <sheet name="Joueur17" sheetId="61" r:id="rId40"/>
    <sheet name="Joueur18" sheetId="62" r:id="rId41"/>
    <sheet name="Joueur19" sheetId="63" r:id="rId42"/>
    <sheet name="Joueur20" sheetId="64" r:id="rId43"/>
  </sheets>
  <definedNames>
    <definedName name="_AMO_UniqueIdentifier" hidden="1">"'6929c879-2887-46f4-bb06-6da2a08953f3'"</definedName>
  </definedNames>
  <calcPr calcId="191028"/>
</workbook>
</file>

<file path=xl/calcChain.xml><?xml version="1.0" encoding="utf-8"?>
<calcChain xmlns="http://schemas.openxmlformats.org/spreadsheetml/2006/main">
  <c r="K21" i="9" l="1"/>
  <c r="K20" i="9"/>
  <c r="K19" i="9"/>
  <c r="K18" i="9"/>
  <c r="F18" i="61" s="1"/>
  <c r="K17" i="9"/>
  <c r="K16" i="9"/>
  <c r="K15" i="9"/>
  <c r="K14" i="9"/>
  <c r="F18" i="56" s="1"/>
  <c r="K13" i="9"/>
  <c r="K12" i="9"/>
  <c r="K11" i="9"/>
  <c r="K10" i="9"/>
  <c r="F18" i="52" s="1"/>
  <c r="K9" i="9"/>
  <c r="K8" i="9"/>
  <c r="K7" i="9"/>
  <c r="K6" i="9"/>
  <c r="F18" i="48" s="1"/>
  <c r="K5" i="9"/>
  <c r="K4" i="9"/>
  <c r="K3" i="9"/>
  <c r="E30" i="42"/>
  <c r="E29" i="42"/>
  <c r="E28" i="42"/>
  <c r="E27" i="42"/>
  <c r="E26" i="42"/>
  <c r="E25" i="42"/>
  <c r="E24" i="42"/>
  <c r="E23" i="42"/>
  <c r="E22" i="42"/>
  <c r="E21" i="42"/>
  <c r="E20" i="42"/>
  <c r="E19" i="42"/>
  <c r="E18" i="42"/>
  <c r="E17" i="42"/>
  <c r="E16" i="42"/>
  <c r="E15" i="42"/>
  <c r="E14" i="42"/>
  <c r="E13" i="42"/>
  <c r="E12" i="42"/>
  <c r="F30" i="64"/>
  <c r="F29" i="64"/>
  <c r="F28" i="64"/>
  <c r="F27" i="64"/>
  <c r="F26" i="64"/>
  <c r="F25" i="64"/>
  <c r="F24" i="64"/>
  <c r="F23" i="64"/>
  <c r="F22" i="64"/>
  <c r="F21" i="64"/>
  <c r="F20" i="64"/>
  <c r="F19" i="64"/>
  <c r="F18" i="64"/>
  <c r="F17" i="64"/>
  <c r="F16" i="64"/>
  <c r="F15" i="64"/>
  <c r="F14" i="64"/>
  <c r="F13" i="64"/>
  <c r="F12" i="64"/>
  <c r="E30" i="64"/>
  <c r="E29" i="64"/>
  <c r="E28" i="64"/>
  <c r="E27" i="64"/>
  <c r="E26" i="64"/>
  <c r="E25" i="64"/>
  <c r="E24" i="64"/>
  <c r="E23" i="64"/>
  <c r="E22" i="64"/>
  <c r="E21" i="64"/>
  <c r="E20" i="64"/>
  <c r="E19" i="64"/>
  <c r="E18" i="64"/>
  <c r="E17" i="64"/>
  <c r="E16" i="64"/>
  <c r="E15" i="64"/>
  <c r="E14" i="64"/>
  <c r="E13" i="64"/>
  <c r="E12" i="64"/>
  <c r="D30" i="64"/>
  <c r="D29" i="64"/>
  <c r="D28" i="64"/>
  <c r="D27" i="64"/>
  <c r="D26" i="64"/>
  <c r="D25" i="64"/>
  <c r="D24" i="64"/>
  <c r="D23" i="64"/>
  <c r="D22" i="64"/>
  <c r="D21" i="64"/>
  <c r="D20" i="64"/>
  <c r="D19" i="64"/>
  <c r="D18" i="64"/>
  <c r="D17" i="64"/>
  <c r="D16" i="64"/>
  <c r="D15" i="64"/>
  <c r="D14" i="64"/>
  <c r="D13" i="64"/>
  <c r="D12" i="64"/>
  <c r="C30" i="64"/>
  <c r="C29" i="64"/>
  <c r="C28" i="64"/>
  <c r="C27" i="64"/>
  <c r="C26" i="64"/>
  <c r="C25" i="64"/>
  <c r="C24" i="64"/>
  <c r="C23" i="64"/>
  <c r="C22" i="64"/>
  <c r="C21" i="64"/>
  <c r="C20" i="64"/>
  <c r="C19" i="64"/>
  <c r="C18" i="64"/>
  <c r="C17" i="64"/>
  <c r="C16" i="64"/>
  <c r="C15" i="64"/>
  <c r="C14" i="64"/>
  <c r="C13" i="64"/>
  <c r="C12" i="64"/>
  <c r="F30" i="63"/>
  <c r="F29" i="63"/>
  <c r="F28" i="63"/>
  <c r="F27" i="63"/>
  <c r="F26" i="63"/>
  <c r="F25" i="63"/>
  <c r="F24" i="63"/>
  <c r="F23" i="63"/>
  <c r="F22" i="63"/>
  <c r="F21" i="63"/>
  <c r="F20" i="63"/>
  <c r="F19" i="63"/>
  <c r="F18" i="63"/>
  <c r="F17" i="63"/>
  <c r="F16" i="63"/>
  <c r="F15" i="63"/>
  <c r="F14" i="63"/>
  <c r="F13" i="63"/>
  <c r="F12" i="63"/>
  <c r="E30" i="63"/>
  <c r="E29" i="63"/>
  <c r="E28" i="63"/>
  <c r="E27" i="63"/>
  <c r="E26" i="63"/>
  <c r="E25" i="63"/>
  <c r="E24" i="63"/>
  <c r="E23" i="63"/>
  <c r="E22" i="63"/>
  <c r="E21" i="63"/>
  <c r="E20" i="63"/>
  <c r="E19" i="63"/>
  <c r="E18" i="63"/>
  <c r="E17" i="63"/>
  <c r="E16" i="63"/>
  <c r="E15" i="63"/>
  <c r="E14" i="63"/>
  <c r="E13" i="63"/>
  <c r="E12" i="63"/>
  <c r="D30" i="63"/>
  <c r="D29" i="63"/>
  <c r="D28" i="63"/>
  <c r="D27" i="63"/>
  <c r="D26" i="63"/>
  <c r="D25" i="63"/>
  <c r="D24" i="63"/>
  <c r="D23" i="63"/>
  <c r="D22" i="63"/>
  <c r="D21" i="63"/>
  <c r="D20" i="63"/>
  <c r="D19" i="63"/>
  <c r="D18" i="63"/>
  <c r="D17" i="63"/>
  <c r="D16" i="63"/>
  <c r="D15" i="63"/>
  <c r="D14" i="63"/>
  <c r="D13" i="63"/>
  <c r="D12" i="63"/>
  <c r="C30" i="63"/>
  <c r="C29" i="63"/>
  <c r="C28" i="63"/>
  <c r="C27" i="63"/>
  <c r="C26" i="63"/>
  <c r="C25" i="63"/>
  <c r="C24" i="63"/>
  <c r="C23" i="63"/>
  <c r="C22" i="63"/>
  <c r="C21" i="63"/>
  <c r="C20" i="63"/>
  <c r="C19" i="63"/>
  <c r="C18" i="63"/>
  <c r="C17" i="63"/>
  <c r="C16" i="63"/>
  <c r="C15" i="63"/>
  <c r="C14" i="63"/>
  <c r="C13" i="63"/>
  <c r="C12" i="63"/>
  <c r="F30" i="62"/>
  <c r="F29" i="62"/>
  <c r="F28" i="62"/>
  <c r="F27" i="62"/>
  <c r="F26" i="62"/>
  <c r="F25" i="62"/>
  <c r="F24" i="62"/>
  <c r="F23" i="62"/>
  <c r="F22" i="62"/>
  <c r="F21" i="62"/>
  <c r="F20" i="62"/>
  <c r="F19" i="62"/>
  <c r="F18" i="62"/>
  <c r="F17" i="62"/>
  <c r="F16" i="62"/>
  <c r="F15" i="62"/>
  <c r="F14" i="62"/>
  <c r="F13" i="62"/>
  <c r="F12" i="62"/>
  <c r="E30" i="62"/>
  <c r="E29" i="62"/>
  <c r="E28" i="62"/>
  <c r="E27" i="62"/>
  <c r="E26" i="62"/>
  <c r="E25" i="62"/>
  <c r="E24" i="62"/>
  <c r="E23" i="62"/>
  <c r="E22" i="62"/>
  <c r="E21" i="62"/>
  <c r="E20" i="62"/>
  <c r="E19" i="62"/>
  <c r="E18" i="62"/>
  <c r="E17" i="62"/>
  <c r="E16" i="62"/>
  <c r="E15" i="62"/>
  <c r="E14" i="62"/>
  <c r="E13" i="62"/>
  <c r="E12" i="62"/>
  <c r="D30" i="62"/>
  <c r="D29" i="62"/>
  <c r="D28" i="62"/>
  <c r="D27" i="62"/>
  <c r="D26" i="62"/>
  <c r="D25" i="62"/>
  <c r="D24" i="62"/>
  <c r="D23" i="62"/>
  <c r="D22" i="62"/>
  <c r="D21" i="62"/>
  <c r="D20" i="62"/>
  <c r="D19" i="62"/>
  <c r="D18" i="62"/>
  <c r="D17" i="62"/>
  <c r="D16" i="62"/>
  <c r="D15" i="62"/>
  <c r="D14" i="62"/>
  <c r="D13" i="62"/>
  <c r="D12" i="62"/>
  <c r="C30" i="62"/>
  <c r="C29" i="62"/>
  <c r="C28" i="62"/>
  <c r="C27" i="62"/>
  <c r="C26" i="62"/>
  <c r="C25" i="62"/>
  <c r="C24" i="62"/>
  <c r="C23" i="62"/>
  <c r="C22" i="62"/>
  <c r="C21" i="62"/>
  <c r="C20" i="62"/>
  <c r="C19" i="62"/>
  <c r="C18" i="62"/>
  <c r="C17" i="62"/>
  <c r="C16" i="62"/>
  <c r="C15" i="62"/>
  <c r="C14" i="62"/>
  <c r="C13" i="62"/>
  <c r="C12" i="62"/>
  <c r="F30" i="61"/>
  <c r="F29" i="61"/>
  <c r="F28" i="61"/>
  <c r="F27" i="61"/>
  <c r="F26" i="61"/>
  <c r="F25" i="61"/>
  <c r="F24" i="61"/>
  <c r="F23" i="61"/>
  <c r="F22" i="61"/>
  <c r="F21" i="61"/>
  <c r="F20" i="61"/>
  <c r="F19" i="61"/>
  <c r="F17" i="61"/>
  <c r="F16" i="61"/>
  <c r="F15" i="61"/>
  <c r="F14" i="61"/>
  <c r="F13" i="61"/>
  <c r="F12" i="61"/>
  <c r="E30" i="61"/>
  <c r="E29" i="61"/>
  <c r="E28" i="61"/>
  <c r="E27" i="61"/>
  <c r="E26" i="61"/>
  <c r="E25" i="61"/>
  <c r="E24" i="61"/>
  <c r="E23" i="61"/>
  <c r="E22" i="61"/>
  <c r="E21" i="61"/>
  <c r="E20" i="61"/>
  <c r="E19" i="61"/>
  <c r="E18" i="61"/>
  <c r="E17" i="61"/>
  <c r="E16" i="61"/>
  <c r="E15" i="61"/>
  <c r="E14" i="61"/>
  <c r="E13" i="61"/>
  <c r="E12" i="61"/>
  <c r="D30" i="61"/>
  <c r="D29" i="61"/>
  <c r="D28" i="61"/>
  <c r="D27" i="61"/>
  <c r="D26" i="61"/>
  <c r="D25" i="61"/>
  <c r="D24" i="61"/>
  <c r="D23" i="61"/>
  <c r="D22" i="61"/>
  <c r="D21" i="61"/>
  <c r="D20" i="61"/>
  <c r="D19" i="61"/>
  <c r="D18" i="61"/>
  <c r="D17" i="61"/>
  <c r="D16" i="61"/>
  <c r="D15" i="61"/>
  <c r="D14" i="61"/>
  <c r="D13" i="61"/>
  <c r="D12" i="61"/>
  <c r="C30" i="61"/>
  <c r="C29" i="61"/>
  <c r="C28" i="61"/>
  <c r="C27" i="61"/>
  <c r="C26" i="61"/>
  <c r="C25" i="61"/>
  <c r="C24" i="61"/>
  <c r="C23" i="61"/>
  <c r="C22" i="61"/>
  <c r="C21" i="61"/>
  <c r="C20" i="61"/>
  <c r="C19" i="61"/>
  <c r="C18" i="61"/>
  <c r="C17" i="61"/>
  <c r="C16" i="61"/>
  <c r="C15" i="61"/>
  <c r="C14" i="61"/>
  <c r="C13" i="61"/>
  <c r="C12" i="61"/>
  <c r="F30" i="59"/>
  <c r="F29" i="59"/>
  <c r="F28" i="59"/>
  <c r="F27" i="59"/>
  <c r="F26" i="59"/>
  <c r="F25" i="59"/>
  <c r="F24" i="59"/>
  <c r="F23" i="59"/>
  <c r="F22" i="59"/>
  <c r="F21" i="59"/>
  <c r="F20" i="59"/>
  <c r="F19" i="59"/>
  <c r="F18" i="59"/>
  <c r="F17" i="59"/>
  <c r="F16" i="59"/>
  <c r="F15" i="59"/>
  <c r="F14" i="59"/>
  <c r="F13" i="59"/>
  <c r="F12" i="59"/>
  <c r="E30" i="59"/>
  <c r="E29" i="59"/>
  <c r="E28" i="59"/>
  <c r="E27" i="59"/>
  <c r="E26" i="59"/>
  <c r="E25" i="59"/>
  <c r="E24" i="59"/>
  <c r="E23" i="59"/>
  <c r="E22" i="59"/>
  <c r="E21" i="59"/>
  <c r="E20" i="59"/>
  <c r="E19" i="59"/>
  <c r="E18" i="59"/>
  <c r="E17" i="59"/>
  <c r="E16" i="59"/>
  <c r="E15" i="59"/>
  <c r="E14" i="59"/>
  <c r="E13" i="59"/>
  <c r="E12" i="59"/>
  <c r="D30" i="59"/>
  <c r="D29" i="59"/>
  <c r="D28" i="59"/>
  <c r="D27" i="59"/>
  <c r="D26" i="59"/>
  <c r="D25" i="59"/>
  <c r="D24" i="59"/>
  <c r="D23" i="59"/>
  <c r="D22" i="59"/>
  <c r="D21" i="59"/>
  <c r="D20" i="59"/>
  <c r="D19" i="59"/>
  <c r="D18" i="59"/>
  <c r="D17" i="59"/>
  <c r="D16" i="59"/>
  <c r="D15" i="59"/>
  <c r="D14" i="59"/>
  <c r="D13" i="59"/>
  <c r="D12" i="59"/>
  <c r="C30" i="59"/>
  <c r="C29" i="59"/>
  <c r="C28" i="59"/>
  <c r="C27" i="59"/>
  <c r="C26" i="59"/>
  <c r="C25" i="59"/>
  <c r="C24" i="59"/>
  <c r="C23" i="59"/>
  <c r="C22" i="59"/>
  <c r="C21" i="59"/>
  <c r="C20" i="59"/>
  <c r="C19" i="59"/>
  <c r="C18" i="59"/>
  <c r="C17" i="59"/>
  <c r="C16" i="59"/>
  <c r="C15" i="59"/>
  <c r="C14" i="59"/>
  <c r="C13" i="59"/>
  <c r="C12" i="59"/>
  <c r="F30" i="58"/>
  <c r="F29" i="58"/>
  <c r="F28" i="58"/>
  <c r="F27" i="58"/>
  <c r="F26" i="58"/>
  <c r="F25" i="58"/>
  <c r="F24" i="58"/>
  <c r="F23" i="58"/>
  <c r="F22" i="58"/>
  <c r="F21" i="58"/>
  <c r="F20" i="58"/>
  <c r="F19" i="58"/>
  <c r="F18" i="58"/>
  <c r="F17" i="58"/>
  <c r="F16" i="58"/>
  <c r="F15" i="58"/>
  <c r="F14" i="58"/>
  <c r="F13" i="58"/>
  <c r="F12" i="58"/>
  <c r="E30" i="58"/>
  <c r="E29" i="58"/>
  <c r="E28" i="58"/>
  <c r="E27" i="58"/>
  <c r="E26" i="58"/>
  <c r="E25" i="58"/>
  <c r="E24" i="58"/>
  <c r="E23" i="58"/>
  <c r="E22" i="58"/>
  <c r="E21" i="58"/>
  <c r="E20" i="58"/>
  <c r="E19" i="58"/>
  <c r="E18" i="58"/>
  <c r="E17" i="58"/>
  <c r="E16" i="58"/>
  <c r="E15" i="58"/>
  <c r="E14" i="58"/>
  <c r="E13" i="58"/>
  <c r="E12" i="58"/>
  <c r="D30" i="58"/>
  <c r="D29" i="58"/>
  <c r="D28" i="58"/>
  <c r="D27" i="58"/>
  <c r="D26" i="58"/>
  <c r="D25" i="58"/>
  <c r="D24" i="58"/>
  <c r="D23" i="58"/>
  <c r="D22" i="58"/>
  <c r="D21" i="58"/>
  <c r="D20" i="58"/>
  <c r="D19" i="58"/>
  <c r="D18" i="58"/>
  <c r="D17" i="58"/>
  <c r="D16" i="58"/>
  <c r="D15" i="58"/>
  <c r="D14" i="58"/>
  <c r="D13" i="58"/>
  <c r="D12" i="58"/>
  <c r="C30" i="58"/>
  <c r="C29" i="58"/>
  <c r="C28" i="58"/>
  <c r="C27" i="58"/>
  <c r="C26" i="58"/>
  <c r="C25" i="58"/>
  <c r="C24" i="58"/>
  <c r="C23" i="58"/>
  <c r="C22" i="58"/>
  <c r="C21" i="58"/>
  <c r="C20" i="58"/>
  <c r="C19" i="58"/>
  <c r="C18" i="58"/>
  <c r="C17" i="58"/>
  <c r="C16" i="58"/>
  <c r="C15" i="58"/>
  <c r="C14" i="58"/>
  <c r="C13" i="58"/>
  <c r="C12" i="58"/>
  <c r="F30" i="57"/>
  <c r="F29" i="57"/>
  <c r="F28" i="57"/>
  <c r="F27" i="57"/>
  <c r="F26" i="57"/>
  <c r="F25" i="57"/>
  <c r="F24" i="57"/>
  <c r="F23" i="57"/>
  <c r="F22" i="57"/>
  <c r="F21" i="57"/>
  <c r="F20" i="57"/>
  <c r="F19" i="57"/>
  <c r="F18" i="57"/>
  <c r="F17" i="57"/>
  <c r="F16" i="57"/>
  <c r="F15" i="57"/>
  <c r="F14" i="57"/>
  <c r="F13" i="57"/>
  <c r="F12" i="57"/>
  <c r="E30" i="57"/>
  <c r="E29" i="57"/>
  <c r="E28" i="57"/>
  <c r="E27" i="57"/>
  <c r="E26" i="57"/>
  <c r="E25" i="57"/>
  <c r="E24" i="57"/>
  <c r="E23" i="57"/>
  <c r="E22" i="57"/>
  <c r="E21" i="57"/>
  <c r="E20" i="57"/>
  <c r="E19" i="57"/>
  <c r="E18" i="57"/>
  <c r="E17" i="57"/>
  <c r="E16" i="57"/>
  <c r="E15" i="57"/>
  <c r="E14" i="57"/>
  <c r="E13" i="57"/>
  <c r="E12" i="57"/>
  <c r="D30" i="57"/>
  <c r="D29" i="57"/>
  <c r="D28" i="57"/>
  <c r="D27" i="57"/>
  <c r="D26" i="57"/>
  <c r="D25" i="57"/>
  <c r="D24" i="57"/>
  <c r="D23" i="57"/>
  <c r="D22" i="57"/>
  <c r="D21" i="57"/>
  <c r="D20" i="57"/>
  <c r="D19" i="57"/>
  <c r="D18" i="57"/>
  <c r="D17" i="57"/>
  <c r="D16" i="57"/>
  <c r="D15" i="57"/>
  <c r="D14" i="57"/>
  <c r="D13" i="57"/>
  <c r="D12" i="57"/>
  <c r="C30" i="57"/>
  <c r="C29" i="57"/>
  <c r="C28" i="57"/>
  <c r="C27" i="57"/>
  <c r="C26" i="57"/>
  <c r="C25" i="57"/>
  <c r="C24" i="57"/>
  <c r="C23" i="57"/>
  <c r="C22" i="57"/>
  <c r="C21" i="57"/>
  <c r="C20" i="57"/>
  <c r="C19" i="57"/>
  <c r="C18" i="57"/>
  <c r="C17" i="57"/>
  <c r="C16" i="57"/>
  <c r="C15" i="57"/>
  <c r="C14" i="57"/>
  <c r="C13" i="57"/>
  <c r="C12" i="57"/>
  <c r="F30" i="56"/>
  <c r="F29" i="56"/>
  <c r="F28" i="56"/>
  <c r="F27" i="56"/>
  <c r="F26" i="56"/>
  <c r="F25" i="56"/>
  <c r="F24" i="56"/>
  <c r="F23" i="56"/>
  <c r="F22" i="56"/>
  <c r="F21" i="56"/>
  <c r="F20" i="56"/>
  <c r="F19" i="56"/>
  <c r="F17" i="56"/>
  <c r="F16" i="56"/>
  <c r="F15" i="56"/>
  <c r="F14" i="56"/>
  <c r="F13" i="56"/>
  <c r="F12" i="56"/>
  <c r="E30" i="56"/>
  <c r="E29" i="56"/>
  <c r="E28" i="56"/>
  <c r="E27" i="56"/>
  <c r="E26" i="56"/>
  <c r="E25" i="56"/>
  <c r="E24" i="56"/>
  <c r="E23" i="56"/>
  <c r="E22" i="56"/>
  <c r="E21" i="56"/>
  <c r="E20" i="56"/>
  <c r="E19" i="56"/>
  <c r="E18" i="56"/>
  <c r="E17" i="56"/>
  <c r="E16" i="56"/>
  <c r="E15" i="56"/>
  <c r="E14" i="56"/>
  <c r="E13" i="56"/>
  <c r="E12" i="56"/>
  <c r="D30" i="56"/>
  <c r="D29" i="56"/>
  <c r="D28" i="56"/>
  <c r="D27" i="56"/>
  <c r="D26" i="56"/>
  <c r="D25" i="56"/>
  <c r="D24" i="56"/>
  <c r="D23" i="56"/>
  <c r="D22" i="56"/>
  <c r="D21" i="56"/>
  <c r="D20" i="56"/>
  <c r="D19" i="56"/>
  <c r="D18" i="56"/>
  <c r="D17" i="56"/>
  <c r="D16" i="56"/>
  <c r="D15" i="56"/>
  <c r="D14" i="56"/>
  <c r="D13" i="56"/>
  <c r="D12" i="56"/>
  <c r="C30" i="56"/>
  <c r="C29" i="56"/>
  <c r="C28" i="56"/>
  <c r="C27" i="56"/>
  <c r="C26" i="56"/>
  <c r="C25" i="56"/>
  <c r="C24" i="56"/>
  <c r="C23" i="56"/>
  <c r="C22" i="56"/>
  <c r="C21" i="56"/>
  <c r="C20" i="56"/>
  <c r="C19" i="56"/>
  <c r="C18" i="56"/>
  <c r="C17" i="56"/>
  <c r="C16" i="56"/>
  <c r="C15" i="56"/>
  <c r="C14" i="56"/>
  <c r="C13" i="56"/>
  <c r="C12" i="56"/>
  <c r="F30" i="55"/>
  <c r="F29" i="55"/>
  <c r="F28" i="55"/>
  <c r="F27" i="55"/>
  <c r="F26" i="55"/>
  <c r="F25" i="55"/>
  <c r="F24" i="55"/>
  <c r="F23" i="55"/>
  <c r="F22" i="55"/>
  <c r="F21" i="55"/>
  <c r="F20" i="55"/>
  <c r="F19" i="55"/>
  <c r="F18" i="55"/>
  <c r="F17" i="55"/>
  <c r="F16" i="55"/>
  <c r="F15" i="55"/>
  <c r="F14" i="55"/>
  <c r="F13" i="55"/>
  <c r="F12" i="55"/>
  <c r="E30" i="55"/>
  <c r="E29" i="55"/>
  <c r="E28" i="55"/>
  <c r="E27" i="55"/>
  <c r="E26" i="55"/>
  <c r="E25" i="55"/>
  <c r="E24" i="55"/>
  <c r="E23" i="55"/>
  <c r="E22" i="55"/>
  <c r="E21" i="55"/>
  <c r="E20" i="55"/>
  <c r="E19" i="55"/>
  <c r="E18" i="55"/>
  <c r="E17" i="55"/>
  <c r="E16" i="55"/>
  <c r="E15" i="55"/>
  <c r="E14" i="55"/>
  <c r="E13" i="55"/>
  <c r="E12" i="55"/>
  <c r="D30" i="55"/>
  <c r="D29" i="55"/>
  <c r="D28" i="55"/>
  <c r="D27" i="55"/>
  <c r="D26" i="55"/>
  <c r="D25" i="55"/>
  <c r="D24" i="55"/>
  <c r="D23" i="55"/>
  <c r="D22" i="55"/>
  <c r="D21" i="55"/>
  <c r="D20" i="55"/>
  <c r="D19" i="55"/>
  <c r="D18" i="55"/>
  <c r="D17" i="55"/>
  <c r="D16" i="55"/>
  <c r="D15" i="55"/>
  <c r="D14" i="55"/>
  <c r="D13" i="55"/>
  <c r="D12" i="55"/>
  <c r="C30" i="55"/>
  <c r="C29" i="55"/>
  <c r="C28" i="55"/>
  <c r="C27" i="55"/>
  <c r="C26" i="55"/>
  <c r="C25" i="55"/>
  <c r="C24" i="55"/>
  <c r="C23" i="55"/>
  <c r="C22" i="55"/>
  <c r="C21" i="55"/>
  <c r="C20" i="55"/>
  <c r="C19" i="55"/>
  <c r="C18" i="55"/>
  <c r="C17" i="55"/>
  <c r="C16" i="55"/>
  <c r="C15" i="55"/>
  <c r="C14" i="55"/>
  <c r="C13" i="55"/>
  <c r="C12" i="55"/>
  <c r="F30" i="54"/>
  <c r="F29" i="54"/>
  <c r="F28" i="54"/>
  <c r="F27" i="54"/>
  <c r="F26" i="54"/>
  <c r="F25" i="54"/>
  <c r="F24" i="54"/>
  <c r="F23" i="54"/>
  <c r="F22" i="54"/>
  <c r="F21" i="54"/>
  <c r="F20" i="54"/>
  <c r="F19" i="54"/>
  <c r="F18" i="54"/>
  <c r="F17" i="54"/>
  <c r="F16" i="54"/>
  <c r="F15" i="54"/>
  <c r="F14" i="54"/>
  <c r="F13" i="54"/>
  <c r="F12" i="54"/>
  <c r="E30" i="54"/>
  <c r="E29" i="54"/>
  <c r="E28" i="54"/>
  <c r="E27" i="54"/>
  <c r="E26" i="54"/>
  <c r="E25" i="54"/>
  <c r="E24" i="54"/>
  <c r="E23" i="54"/>
  <c r="E22" i="54"/>
  <c r="E21" i="54"/>
  <c r="E20" i="54"/>
  <c r="E19" i="54"/>
  <c r="E18" i="54"/>
  <c r="E17" i="54"/>
  <c r="E16" i="54"/>
  <c r="E15" i="54"/>
  <c r="E14" i="54"/>
  <c r="E13" i="54"/>
  <c r="E12" i="54"/>
  <c r="D30" i="54"/>
  <c r="D29" i="54"/>
  <c r="D28" i="54"/>
  <c r="D27" i="54"/>
  <c r="D26" i="54"/>
  <c r="D25" i="54"/>
  <c r="D24" i="54"/>
  <c r="D23" i="54"/>
  <c r="D22" i="54"/>
  <c r="D21" i="54"/>
  <c r="D20" i="54"/>
  <c r="D19" i="54"/>
  <c r="D18" i="54"/>
  <c r="D17" i="54"/>
  <c r="D16" i="54"/>
  <c r="D15" i="54"/>
  <c r="D14" i="54"/>
  <c r="D13" i="54"/>
  <c r="D12" i="54"/>
  <c r="C30" i="54"/>
  <c r="C29" i="54"/>
  <c r="C28" i="54"/>
  <c r="C27" i="54"/>
  <c r="C26" i="54"/>
  <c r="C25" i="54"/>
  <c r="C24" i="54"/>
  <c r="C23" i="54"/>
  <c r="C22" i="54"/>
  <c r="C21" i="54"/>
  <c r="C20" i="54"/>
  <c r="C19" i="54"/>
  <c r="C18" i="54"/>
  <c r="C17" i="54"/>
  <c r="C16" i="54"/>
  <c r="C15" i="54"/>
  <c r="C14" i="54"/>
  <c r="C13" i="54"/>
  <c r="C12" i="54"/>
  <c r="F30" i="53"/>
  <c r="F29" i="53"/>
  <c r="F28" i="53"/>
  <c r="F27" i="53"/>
  <c r="F26" i="53"/>
  <c r="F25" i="53"/>
  <c r="F24" i="53"/>
  <c r="F23" i="53"/>
  <c r="F22" i="53"/>
  <c r="F21" i="53"/>
  <c r="F20" i="53"/>
  <c r="F19" i="53"/>
  <c r="F18" i="53"/>
  <c r="F17" i="53"/>
  <c r="F16" i="53"/>
  <c r="F15" i="53"/>
  <c r="F14" i="53"/>
  <c r="F13" i="53"/>
  <c r="F12" i="53"/>
  <c r="E30" i="53"/>
  <c r="E29" i="53"/>
  <c r="E28" i="53"/>
  <c r="E27" i="53"/>
  <c r="E26" i="53"/>
  <c r="E25" i="53"/>
  <c r="E24" i="53"/>
  <c r="E23" i="53"/>
  <c r="E22" i="53"/>
  <c r="E21" i="53"/>
  <c r="E20" i="53"/>
  <c r="E19" i="53"/>
  <c r="E18" i="53"/>
  <c r="E17" i="53"/>
  <c r="E16" i="53"/>
  <c r="E15" i="53"/>
  <c r="E14" i="53"/>
  <c r="E13" i="53"/>
  <c r="E12" i="53"/>
  <c r="D30" i="53"/>
  <c r="D29" i="53"/>
  <c r="D28" i="53"/>
  <c r="D27" i="53"/>
  <c r="D26" i="53"/>
  <c r="D25" i="53"/>
  <c r="D24" i="53"/>
  <c r="D23" i="53"/>
  <c r="D22" i="53"/>
  <c r="D21" i="53"/>
  <c r="D20" i="53"/>
  <c r="D19" i="53"/>
  <c r="D18" i="53"/>
  <c r="D17" i="53"/>
  <c r="D16" i="53"/>
  <c r="D15" i="53"/>
  <c r="D14" i="53"/>
  <c r="D13" i="53"/>
  <c r="D12" i="53"/>
  <c r="C30" i="53"/>
  <c r="C29" i="53"/>
  <c r="C28" i="53"/>
  <c r="C27" i="53"/>
  <c r="C26" i="53"/>
  <c r="C25" i="53"/>
  <c r="C24" i="53"/>
  <c r="C23" i="53"/>
  <c r="C22" i="53"/>
  <c r="C21" i="53"/>
  <c r="C20" i="53"/>
  <c r="C19" i="53"/>
  <c r="C18" i="53"/>
  <c r="C17" i="53"/>
  <c r="C16" i="53"/>
  <c r="C15" i="53"/>
  <c r="C14" i="53"/>
  <c r="C13" i="53"/>
  <c r="C12" i="53"/>
  <c r="F30" i="52"/>
  <c r="F29" i="52"/>
  <c r="F28" i="52"/>
  <c r="F27" i="52"/>
  <c r="F26" i="52"/>
  <c r="F25" i="52"/>
  <c r="F24" i="52"/>
  <c r="F23" i="52"/>
  <c r="F22" i="52"/>
  <c r="F21" i="52"/>
  <c r="F20" i="52"/>
  <c r="F19" i="52"/>
  <c r="F17" i="52"/>
  <c r="F16" i="52"/>
  <c r="F15" i="52"/>
  <c r="F14" i="52"/>
  <c r="F13" i="52"/>
  <c r="F12" i="52"/>
  <c r="E30" i="52"/>
  <c r="E29" i="52"/>
  <c r="E28" i="52"/>
  <c r="E27" i="52"/>
  <c r="E26" i="52"/>
  <c r="E25" i="52"/>
  <c r="E24" i="52"/>
  <c r="E23" i="52"/>
  <c r="E22" i="52"/>
  <c r="E21" i="52"/>
  <c r="E20" i="52"/>
  <c r="E19" i="52"/>
  <c r="E18" i="52"/>
  <c r="E17" i="52"/>
  <c r="E16" i="52"/>
  <c r="E15" i="52"/>
  <c r="E14" i="52"/>
  <c r="E13" i="52"/>
  <c r="E12" i="52"/>
  <c r="D30" i="52"/>
  <c r="D29" i="52"/>
  <c r="D28" i="52"/>
  <c r="D27" i="52"/>
  <c r="D26" i="52"/>
  <c r="D25" i="52"/>
  <c r="D24" i="52"/>
  <c r="D23" i="52"/>
  <c r="D22" i="52"/>
  <c r="D21" i="52"/>
  <c r="D20" i="52"/>
  <c r="D19" i="52"/>
  <c r="D18" i="52"/>
  <c r="D17" i="52"/>
  <c r="D16" i="52"/>
  <c r="D15" i="52"/>
  <c r="D14" i="52"/>
  <c r="D13" i="52"/>
  <c r="D12" i="52"/>
  <c r="C30" i="52"/>
  <c r="C29" i="52"/>
  <c r="C28" i="52"/>
  <c r="C27" i="52"/>
  <c r="C26" i="52"/>
  <c r="C25" i="52"/>
  <c r="C24" i="52"/>
  <c r="C23" i="52"/>
  <c r="C22" i="52"/>
  <c r="C21" i="52"/>
  <c r="C20" i="52"/>
  <c r="C19" i="52"/>
  <c r="C18" i="52"/>
  <c r="C17" i="52"/>
  <c r="C16" i="52"/>
  <c r="C15" i="52"/>
  <c r="C14" i="52"/>
  <c r="C13" i="52"/>
  <c r="C12" i="52"/>
  <c r="F30" i="51"/>
  <c r="F29" i="51"/>
  <c r="F28" i="51"/>
  <c r="F27" i="51"/>
  <c r="F26" i="51"/>
  <c r="F25" i="51"/>
  <c r="F24" i="51"/>
  <c r="F23" i="51"/>
  <c r="F22" i="51"/>
  <c r="F21" i="51"/>
  <c r="F20" i="51"/>
  <c r="F19" i="51"/>
  <c r="F18" i="51"/>
  <c r="F17" i="51"/>
  <c r="F16" i="51"/>
  <c r="F15" i="51"/>
  <c r="F14" i="51"/>
  <c r="F13" i="51"/>
  <c r="F12" i="51"/>
  <c r="E30" i="51"/>
  <c r="E29" i="51"/>
  <c r="E28" i="51"/>
  <c r="E27" i="51"/>
  <c r="E26" i="51"/>
  <c r="E25" i="51"/>
  <c r="E24" i="51"/>
  <c r="E23" i="51"/>
  <c r="E22" i="51"/>
  <c r="E21" i="51"/>
  <c r="E20" i="51"/>
  <c r="E19" i="51"/>
  <c r="E18" i="51"/>
  <c r="E17" i="51"/>
  <c r="E16" i="51"/>
  <c r="E15" i="51"/>
  <c r="E14" i="51"/>
  <c r="E13" i="51"/>
  <c r="E12" i="51"/>
  <c r="D30" i="51"/>
  <c r="D29" i="51"/>
  <c r="D28" i="51"/>
  <c r="D27" i="51"/>
  <c r="D26" i="51"/>
  <c r="D25" i="51"/>
  <c r="D24" i="51"/>
  <c r="D23" i="51"/>
  <c r="D22" i="51"/>
  <c r="D21" i="51"/>
  <c r="D20" i="51"/>
  <c r="D19" i="51"/>
  <c r="D18" i="51"/>
  <c r="D17" i="51"/>
  <c r="D16" i="51"/>
  <c r="D15" i="51"/>
  <c r="D14" i="51"/>
  <c r="D13" i="51"/>
  <c r="D12" i="51"/>
  <c r="C30" i="51"/>
  <c r="C29" i="51"/>
  <c r="C28" i="51"/>
  <c r="C27" i="51"/>
  <c r="C26" i="51"/>
  <c r="C25" i="51"/>
  <c r="C24" i="51"/>
  <c r="C23" i="51"/>
  <c r="C22" i="51"/>
  <c r="C21" i="51"/>
  <c r="C20" i="51"/>
  <c r="C19" i="51"/>
  <c r="C18" i="51"/>
  <c r="C17" i="51"/>
  <c r="C16" i="51"/>
  <c r="C15" i="51"/>
  <c r="C14" i="51"/>
  <c r="C13" i="51"/>
  <c r="C12" i="51"/>
  <c r="F30" i="50"/>
  <c r="F29" i="50"/>
  <c r="F28" i="50"/>
  <c r="F27" i="50"/>
  <c r="F26" i="50"/>
  <c r="F25" i="50"/>
  <c r="F24" i="50"/>
  <c r="F23" i="50"/>
  <c r="F22" i="50"/>
  <c r="F21" i="50"/>
  <c r="F20" i="50"/>
  <c r="F19" i="50"/>
  <c r="F18" i="50"/>
  <c r="F17" i="50"/>
  <c r="F16" i="50"/>
  <c r="F15" i="50"/>
  <c r="F14" i="50"/>
  <c r="F13" i="50"/>
  <c r="F12" i="50"/>
  <c r="E30" i="50"/>
  <c r="E29" i="50"/>
  <c r="E28" i="50"/>
  <c r="E27" i="50"/>
  <c r="E26" i="50"/>
  <c r="E25" i="50"/>
  <c r="E24" i="50"/>
  <c r="E23" i="50"/>
  <c r="E22" i="50"/>
  <c r="E21" i="50"/>
  <c r="E20" i="50"/>
  <c r="E19" i="50"/>
  <c r="E18" i="50"/>
  <c r="E17" i="50"/>
  <c r="E16" i="50"/>
  <c r="E15" i="50"/>
  <c r="E14" i="50"/>
  <c r="E13" i="50"/>
  <c r="E12" i="50"/>
  <c r="D30" i="50"/>
  <c r="D29" i="50"/>
  <c r="D28" i="50"/>
  <c r="D27" i="50"/>
  <c r="D26" i="50"/>
  <c r="D25" i="50"/>
  <c r="D24" i="50"/>
  <c r="D23" i="50"/>
  <c r="D22" i="50"/>
  <c r="D21" i="50"/>
  <c r="D20" i="50"/>
  <c r="D19" i="50"/>
  <c r="D18" i="50"/>
  <c r="D17" i="50"/>
  <c r="D16" i="50"/>
  <c r="D15" i="50"/>
  <c r="D14" i="50"/>
  <c r="D13" i="50"/>
  <c r="D12" i="50"/>
  <c r="C30" i="50"/>
  <c r="C29" i="50"/>
  <c r="C28" i="50"/>
  <c r="C27" i="50"/>
  <c r="C26" i="50"/>
  <c r="C25" i="50"/>
  <c r="C24" i="50"/>
  <c r="C23" i="50"/>
  <c r="C22" i="50"/>
  <c r="C21" i="50"/>
  <c r="C20" i="50"/>
  <c r="C19" i="50"/>
  <c r="C18" i="50"/>
  <c r="C17" i="50"/>
  <c r="C16" i="50"/>
  <c r="C15" i="50"/>
  <c r="C14" i="50"/>
  <c r="C13" i="50"/>
  <c r="C12" i="50"/>
  <c r="F30" i="49"/>
  <c r="F29" i="49"/>
  <c r="F28" i="49"/>
  <c r="F27" i="49"/>
  <c r="F26" i="49"/>
  <c r="F25" i="49"/>
  <c r="F24" i="49"/>
  <c r="F23" i="49"/>
  <c r="F22" i="49"/>
  <c r="F21" i="49"/>
  <c r="F20" i="49"/>
  <c r="F19" i="49"/>
  <c r="F18" i="49"/>
  <c r="F17" i="49"/>
  <c r="F16" i="49"/>
  <c r="F15" i="49"/>
  <c r="F14" i="49"/>
  <c r="F13" i="49"/>
  <c r="F12" i="49"/>
  <c r="E30" i="49"/>
  <c r="E29" i="49"/>
  <c r="E28" i="49"/>
  <c r="E27" i="49"/>
  <c r="E26" i="49"/>
  <c r="E25" i="49"/>
  <c r="E24" i="49"/>
  <c r="E23" i="49"/>
  <c r="E22" i="49"/>
  <c r="E21" i="49"/>
  <c r="E20" i="49"/>
  <c r="E19" i="49"/>
  <c r="E18" i="49"/>
  <c r="E17" i="49"/>
  <c r="E16" i="49"/>
  <c r="E15" i="49"/>
  <c r="E14" i="49"/>
  <c r="E13" i="49"/>
  <c r="E12" i="49"/>
  <c r="D30" i="49"/>
  <c r="D29" i="49"/>
  <c r="D28" i="49"/>
  <c r="D27" i="49"/>
  <c r="D26" i="49"/>
  <c r="D25" i="49"/>
  <c r="D24" i="49"/>
  <c r="D23" i="49"/>
  <c r="D22" i="49"/>
  <c r="D21" i="49"/>
  <c r="D20" i="49"/>
  <c r="D19" i="49"/>
  <c r="D18" i="49"/>
  <c r="D17" i="49"/>
  <c r="D16" i="49"/>
  <c r="D15" i="49"/>
  <c r="D14" i="49"/>
  <c r="D13" i="49"/>
  <c r="D12" i="49"/>
  <c r="C30" i="49"/>
  <c r="C29" i="49"/>
  <c r="C28" i="49"/>
  <c r="C27" i="49"/>
  <c r="C26" i="49"/>
  <c r="C25" i="49"/>
  <c r="C24" i="49"/>
  <c r="C23" i="49"/>
  <c r="C22" i="49"/>
  <c r="C21" i="49"/>
  <c r="C20" i="49"/>
  <c r="C19" i="49"/>
  <c r="C18" i="49"/>
  <c r="C17" i="49"/>
  <c r="C16" i="49"/>
  <c r="C15" i="49"/>
  <c r="C14" i="49"/>
  <c r="C13" i="49"/>
  <c r="C12" i="49"/>
  <c r="F30" i="48"/>
  <c r="F29" i="48"/>
  <c r="F28" i="48"/>
  <c r="F27" i="48"/>
  <c r="F26" i="48"/>
  <c r="F25" i="48"/>
  <c r="F24" i="48"/>
  <c r="F23" i="48"/>
  <c r="F22" i="48"/>
  <c r="F21" i="48"/>
  <c r="F20" i="48"/>
  <c r="F19" i="48"/>
  <c r="F17" i="48"/>
  <c r="F16" i="48"/>
  <c r="F15" i="48"/>
  <c r="F14" i="48"/>
  <c r="F13" i="48"/>
  <c r="F12" i="48"/>
  <c r="E30" i="48"/>
  <c r="E29" i="48"/>
  <c r="E28" i="48"/>
  <c r="E27" i="48"/>
  <c r="E26" i="48"/>
  <c r="E25" i="48"/>
  <c r="E24" i="48"/>
  <c r="E23" i="48"/>
  <c r="E22" i="48"/>
  <c r="E21" i="48"/>
  <c r="E20" i="48"/>
  <c r="E19" i="48"/>
  <c r="E18" i="48"/>
  <c r="E17" i="48"/>
  <c r="E16" i="48"/>
  <c r="E15" i="48"/>
  <c r="E14" i="48"/>
  <c r="E13" i="48"/>
  <c r="E12" i="48"/>
  <c r="D30" i="48"/>
  <c r="D29" i="48"/>
  <c r="D28" i="48"/>
  <c r="D27" i="48"/>
  <c r="D26" i="48"/>
  <c r="D25" i="48"/>
  <c r="D24" i="48"/>
  <c r="D23" i="48"/>
  <c r="D22" i="48"/>
  <c r="D21" i="48"/>
  <c r="D20" i="48"/>
  <c r="D19" i="48"/>
  <c r="D18" i="48"/>
  <c r="D17" i="48"/>
  <c r="D16" i="48"/>
  <c r="D15" i="48"/>
  <c r="D14" i="48"/>
  <c r="D13" i="48"/>
  <c r="D12" i="48"/>
  <c r="C30" i="48"/>
  <c r="C29" i="48"/>
  <c r="C28" i="48"/>
  <c r="C27" i="48"/>
  <c r="C26" i="48"/>
  <c r="C25" i="48"/>
  <c r="C24" i="48"/>
  <c r="C23" i="48"/>
  <c r="C22" i="48"/>
  <c r="C21" i="48"/>
  <c r="C20" i="48"/>
  <c r="C19" i="48"/>
  <c r="C18" i="48"/>
  <c r="C17" i="48"/>
  <c r="C16" i="48"/>
  <c r="C15" i="48"/>
  <c r="C14" i="48"/>
  <c r="C13" i="48"/>
  <c r="C12" i="48"/>
  <c r="F30" i="45"/>
  <c r="F29" i="45"/>
  <c r="F28" i="45"/>
  <c r="F27" i="45"/>
  <c r="F26" i="45"/>
  <c r="F25" i="45"/>
  <c r="F24" i="45"/>
  <c r="F23" i="45"/>
  <c r="F22" i="45"/>
  <c r="F21" i="45"/>
  <c r="F20" i="45"/>
  <c r="F19" i="45"/>
  <c r="F18" i="45"/>
  <c r="F17" i="45"/>
  <c r="F16" i="45"/>
  <c r="F15" i="45"/>
  <c r="F14" i="45"/>
  <c r="F13" i="45"/>
  <c r="F12" i="45"/>
  <c r="E30" i="45"/>
  <c r="E29" i="45"/>
  <c r="E28" i="45"/>
  <c r="E27" i="45"/>
  <c r="E26" i="45"/>
  <c r="E25" i="45"/>
  <c r="E24" i="45"/>
  <c r="E23" i="45"/>
  <c r="E22" i="45"/>
  <c r="E21" i="45"/>
  <c r="E20" i="45"/>
  <c r="E19" i="45"/>
  <c r="E18" i="45"/>
  <c r="E17" i="45"/>
  <c r="E16" i="45"/>
  <c r="E15" i="45"/>
  <c r="E14" i="45"/>
  <c r="E13" i="45"/>
  <c r="E12" i="45"/>
  <c r="D30" i="45"/>
  <c r="D29" i="45"/>
  <c r="D28" i="45"/>
  <c r="D27" i="45"/>
  <c r="D26" i="45"/>
  <c r="D25" i="45"/>
  <c r="D24" i="45"/>
  <c r="D23" i="45"/>
  <c r="D22" i="45"/>
  <c r="D21" i="45"/>
  <c r="D20" i="45"/>
  <c r="D19" i="45"/>
  <c r="D18" i="45"/>
  <c r="D17" i="45"/>
  <c r="D16" i="45"/>
  <c r="D15" i="45"/>
  <c r="D14" i="45"/>
  <c r="D13" i="45"/>
  <c r="D12" i="45"/>
  <c r="C30" i="45"/>
  <c r="C29" i="45"/>
  <c r="C28" i="45"/>
  <c r="C27" i="45"/>
  <c r="C26" i="45"/>
  <c r="C25" i="45"/>
  <c r="C24" i="45"/>
  <c r="C23" i="45"/>
  <c r="C22" i="45"/>
  <c r="C21" i="45"/>
  <c r="C20" i="45"/>
  <c r="C19" i="45"/>
  <c r="C18" i="45"/>
  <c r="C17" i="45"/>
  <c r="C16" i="45"/>
  <c r="C15" i="45"/>
  <c r="C14" i="45"/>
  <c r="C13" i="45"/>
  <c r="C12" i="45"/>
  <c r="F30" i="44"/>
  <c r="F29" i="44"/>
  <c r="F28" i="44"/>
  <c r="F27" i="44"/>
  <c r="F26" i="44"/>
  <c r="F25" i="44"/>
  <c r="F24" i="44"/>
  <c r="F23" i="44"/>
  <c r="F22" i="44"/>
  <c r="F21" i="44"/>
  <c r="F20" i="44"/>
  <c r="F19" i="44"/>
  <c r="F18" i="44"/>
  <c r="F17" i="44"/>
  <c r="F16" i="44"/>
  <c r="F15" i="44"/>
  <c r="F14" i="44"/>
  <c r="F13" i="44"/>
  <c r="F12" i="44"/>
  <c r="E30" i="44"/>
  <c r="E29" i="44"/>
  <c r="E28" i="44"/>
  <c r="E27" i="44"/>
  <c r="E26" i="44"/>
  <c r="E25" i="44"/>
  <c r="E24" i="44"/>
  <c r="E23" i="44"/>
  <c r="E22" i="44"/>
  <c r="E21" i="44"/>
  <c r="E20" i="44"/>
  <c r="E19" i="44"/>
  <c r="E18" i="44"/>
  <c r="E17" i="44"/>
  <c r="E16" i="44"/>
  <c r="E15" i="44"/>
  <c r="E14" i="44"/>
  <c r="E13" i="44"/>
  <c r="E12" i="44"/>
  <c r="D30" i="44"/>
  <c r="D29" i="44"/>
  <c r="D28" i="44"/>
  <c r="D27" i="44"/>
  <c r="D26" i="44"/>
  <c r="D25" i="44"/>
  <c r="D24" i="44"/>
  <c r="D23" i="44"/>
  <c r="D22" i="44"/>
  <c r="D21" i="44"/>
  <c r="D20" i="44"/>
  <c r="D19" i="44"/>
  <c r="D18" i="44"/>
  <c r="D17" i="44"/>
  <c r="D16" i="44"/>
  <c r="D15" i="44"/>
  <c r="D14" i="44"/>
  <c r="D13" i="44"/>
  <c r="D12" i="44"/>
  <c r="C30" i="44"/>
  <c r="C29" i="44"/>
  <c r="C28" i="44"/>
  <c r="C27" i="44"/>
  <c r="C26" i="44"/>
  <c r="C25" i="44"/>
  <c r="C24" i="44"/>
  <c r="C23" i="44"/>
  <c r="C22" i="44"/>
  <c r="C21" i="44"/>
  <c r="C20" i="44"/>
  <c r="C19" i="44"/>
  <c r="C18" i="44"/>
  <c r="C17" i="44"/>
  <c r="C16" i="44"/>
  <c r="C15" i="44"/>
  <c r="C14" i="44"/>
  <c r="C13" i="44"/>
  <c r="C12" i="44"/>
  <c r="F30" i="42"/>
  <c r="F29" i="42"/>
  <c r="F28" i="42"/>
  <c r="F27" i="42"/>
  <c r="F26" i="42"/>
  <c r="F25" i="42"/>
  <c r="F24" i="42"/>
  <c r="F23" i="42"/>
  <c r="F22" i="42"/>
  <c r="F21" i="42"/>
  <c r="F20" i="42"/>
  <c r="F19" i="42"/>
  <c r="F18" i="42"/>
  <c r="F17" i="42"/>
  <c r="F16" i="42"/>
  <c r="F15" i="42"/>
  <c r="F14" i="42"/>
  <c r="F13" i="42"/>
  <c r="F12" i="42"/>
  <c r="F11" i="42"/>
  <c r="F30" i="1"/>
  <c r="F29" i="1"/>
  <c r="F28" i="1"/>
  <c r="F27" i="1"/>
  <c r="F26" i="1"/>
  <c r="F25" i="1"/>
  <c r="F24" i="1"/>
  <c r="F23" i="1"/>
  <c r="F22" i="1"/>
  <c r="F21" i="1"/>
  <c r="F20" i="1"/>
  <c r="F19" i="1"/>
  <c r="F18" i="1"/>
  <c r="F17" i="1"/>
  <c r="F16" i="1"/>
  <c r="F15" i="1"/>
  <c r="F14" i="1"/>
  <c r="F13" i="1"/>
  <c r="E30" i="1"/>
  <c r="E29" i="1"/>
  <c r="E28" i="1"/>
  <c r="E27" i="1"/>
  <c r="E26" i="1"/>
  <c r="E25" i="1"/>
  <c r="E24" i="1"/>
  <c r="E23" i="1"/>
  <c r="E22" i="1"/>
  <c r="E21" i="1"/>
  <c r="E20" i="1"/>
  <c r="E19" i="1"/>
  <c r="E18" i="1"/>
  <c r="E17" i="1"/>
  <c r="E16" i="1"/>
  <c r="E15" i="1"/>
  <c r="E14" i="1"/>
  <c r="E13" i="1"/>
  <c r="D30" i="1"/>
  <c r="D29" i="1"/>
  <c r="D28" i="1"/>
  <c r="D27" i="1"/>
  <c r="D26" i="1"/>
  <c r="D25" i="1"/>
  <c r="D24" i="1"/>
  <c r="D23" i="1"/>
  <c r="D22" i="1"/>
  <c r="D21" i="1"/>
  <c r="D20" i="1"/>
  <c r="D19" i="1"/>
  <c r="D18" i="1"/>
  <c r="D17" i="1"/>
  <c r="D16" i="1"/>
  <c r="D15" i="1"/>
  <c r="D14" i="1"/>
  <c r="D13" i="1"/>
  <c r="C30" i="1"/>
  <c r="C29" i="1"/>
  <c r="C28" i="1"/>
  <c r="C27" i="1"/>
  <c r="C26" i="1"/>
  <c r="C25" i="1"/>
  <c r="C24" i="1"/>
  <c r="C23" i="1"/>
  <c r="C22" i="1"/>
  <c r="C21" i="1"/>
  <c r="C20" i="1"/>
  <c r="C19" i="1"/>
  <c r="C18" i="1"/>
  <c r="C17" i="1"/>
  <c r="C16" i="1"/>
  <c r="C15" i="1"/>
  <c r="C14" i="1"/>
  <c r="C13" i="1"/>
  <c r="E12" i="1"/>
  <c r="D12" i="1"/>
  <c r="C12" i="1"/>
  <c r="I3" i="64"/>
  <c r="I3" i="63"/>
  <c r="I3" i="62"/>
  <c r="I3" i="61"/>
  <c r="I3" i="59"/>
  <c r="I3" i="58"/>
  <c r="I3" i="57"/>
  <c r="I3" i="56"/>
  <c r="I3" i="55"/>
  <c r="I3" i="54"/>
  <c r="I3" i="53"/>
  <c r="I3" i="52"/>
  <c r="I3" i="51"/>
  <c r="I3" i="49"/>
  <c r="I3" i="50"/>
  <c r="I3" i="48"/>
  <c r="I3" i="45"/>
  <c r="I3" i="44"/>
  <c r="I3" i="42"/>
  <c r="B47" i="42"/>
  <c r="B47" i="44"/>
  <c r="B47" i="45"/>
  <c r="B47" i="48"/>
  <c r="B47" i="49"/>
  <c r="B47" i="50"/>
  <c r="B47" i="51"/>
  <c r="B47" i="52"/>
  <c r="B47" i="53"/>
  <c r="B47" i="54"/>
  <c r="B47" i="55"/>
  <c r="B47" i="56"/>
  <c r="B47" i="57"/>
  <c r="B47" i="58"/>
  <c r="B47" i="59"/>
  <c r="B47" i="61"/>
  <c r="B47" i="62"/>
  <c r="B47" i="63"/>
  <c r="B47" i="64"/>
  <c r="B47" i="1"/>
  <c r="I3" i="1"/>
  <c r="C4" i="1"/>
  <c r="K3" i="5"/>
  <c r="K4" i="5"/>
  <c r="K5" i="5"/>
  <c r="K6" i="5"/>
  <c r="K7" i="5"/>
  <c r="K8" i="5"/>
  <c r="K9" i="5"/>
  <c r="K10" i="5"/>
  <c r="K11" i="5"/>
  <c r="K12" i="5"/>
  <c r="K13" i="5"/>
  <c r="K14" i="5"/>
  <c r="K15" i="5"/>
  <c r="K16" i="5"/>
  <c r="K17" i="5"/>
  <c r="K18" i="5"/>
  <c r="K19" i="5"/>
  <c r="K20" i="5"/>
  <c r="K21" i="5"/>
  <c r="K3" i="6"/>
  <c r="K4" i="6"/>
  <c r="K5" i="6"/>
  <c r="K6" i="6"/>
  <c r="K7" i="6"/>
  <c r="K8" i="6"/>
  <c r="K9" i="6"/>
  <c r="K10" i="6"/>
  <c r="K11" i="6"/>
  <c r="K12" i="6"/>
  <c r="K13" i="6"/>
  <c r="K14" i="6"/>
  <c r="K15" i="6"/>
  <c r="K16" i="6"/>
  <c r="K17" i="6"/>
  <c r="K18" i="6"/>
  <c r="K19" i="6"/>
  <c r="K20" i="6"/>
  <c r="K21" i="6"/>
  <c r="K3" i="7"/>
  <c r="K4" i="7"/>
  <c r="K5" i="7"/>
  <c r="K6" i="7"/>
  <c r="K7" i="7"/>
  <c r="K8" i="7"/>
  <c r="K9" i="7"/>
  <c r="K10" i="7"/>
  <c r="K11" i="7"/>
  <c r="K12" i="7"/>
  <c r="K13" i="7"/>
  <c r="K14" i="7"/>
  <c r="K15" i="7"/>
  <c r="K16" i="7"/>
  <c r="K17" i="7"/>
  <c r="K18" i="7"/>
  <c r="K19" i="7"/>
  <c r="K20" i="7"/>
  <c r="K21" i="7"/>
  <c r="K3" i="8"/>
  <c r="K4" i="8"/>
  <c r="K5" i="8"/>
  <c r="K6" i="8"/>
  <c r="K7" i="8"/>
  <c r="K8" i="8"/>
  <c r="K9" i="8"/>
  <c r="K10" i="8"/>
  <c r="K11" i="8"/>
  <c r="K12" i="8"/>
  <c r="K13" i="8"/>
  <c r="K14" i="8"/>
  <c r="K15" i="8"/>
  <c r="K16" i="8"/>
  <c r="K17" i="8"/>
  <c r="K18" i="8"/>
  <c r="K19" i="8"/>
  <c r="K20" i="8"/>
  <c r="K21" i="8"/>
  <c r="K3" i="10"/>
  <c r="K4" i="10"/>
  <c r="K5" i="10"/>
  <c r="K6" i="10"/>
  <c r="K7" i="10"/>
  <c r="K8" i="10"/>
  <c r="K9" i="10"/>
  <c r="K10" i="10"/>
  <c r="K11" i="10"/>
  <c r="K12" i="10"/>
  <c r="K13" i="10"/>
  <c r="K14" i="10"/>
  <c r="K15" i="10"/>
  <c r="K16" i="10"/>
  <c r="K17" i="10"/>
  <c r="K18" i="10"/>
  <c r="K19" i="10"/>
  <c r="K20" i="10"/>
  <c r="K21" i="10"/>
  <c r="K3" i="27"/>
  <c r="K4" i="27"/>
  <c r="K5" i="27"/>
  <c r="K6" i="27"/>
  <c r="K7" i="27"/>
  <c r="K8" i="27"/>
  <c r="K9" i="27"/>
  <c r="K10" i="27"/>
  <c r="K11" i="27"/>
  <c r="K12" i="27"/>
  <c r="K13" i="27"/>
  <c r="K14" i="27"/>
  <c r="K15" i="27"/>
  <c r="K16" i="27"/>
  <c r="K17" i="27"/>
  <c r="K18" i="27"/>
  <c r="K19" i="27"/>
  <c r="K20" i="27"/>
  <c r="K21" i="27"/>
  <c r="K3" i="28"/>
  <c r="K4" i="28"/>
  <c r="K5" i="28"/>
  <c r="K6" i="28"/>
  <c r="K7" i="28"/>
  <c r="K8" i="28"/>
  <c r="K9" i="28"/>
  <c r="K10" i="28"/>
  <c r="K11" i="28"/>
  <c r="K12" i="28"/>
  <c r="K13" i="28"/>
  <c r="K14" i="28"/>
  <c r="K15" i="28"/>
  <c r="K16" i="28"/>
  <c r="K17" i="28"/>
  <c r="K18" i="28"/>
  <c r="K19" i="28"/>
  <c r="K20" i="28"/>
  <c r="K21" i="28"/>
  <c r="K3" i="29"/>
  <c r="K4" i="29"/>
  <c r="K5" i="29"/>
  <c r="K6" i="29"/>
  <c r="K7" i="29"/>
  <c r="K8" i="29"/>
  <c r="K9" i="29"/>
  <c r="K10" i="29"/>
  <c r="K11" i="29"/>
  <c r="K12" i="29"/>
  <c r="K13" i="29"/>
  <c r="K14" i="29"/>
  <c r="K15" i="29"/>
  <c r="K16" i="29"/>
  <c r="K17" i="29"/>
  <c r="K18" i="29"/>
  <c r="K19" i="29"/>
  <c r="K20" i="29"/>
  <c r="K21" i="29"/>
  <c r="K3" i="30"/>
  <c r="K4" i="30"/>
  <c r="K5" i="30"/>
  <c r="K6" i="30"/>
  <c r="K7" i="30"/>
  <c r="K8" i="30"/>
  <c r="K9" i="30"/>
  <c r="K10" i="30"/>
  <c r="K11" i="30"/>
  <c r="K12" i="30"/>
  <c r="K13" i="30"/>
  <c r="K14" i="30"/>
  <c r="K15" i="30"/>
  <c r="K16" i="30"/>
  <c r="K17" i="30"/>
  <c r="K18" i="30"/>
  <c r="K19" i="30"/>
  <c r="K20" i="30"/>
  <c r="K21" i="30"/>
  <c r="K3" i="31"/>
  <c r="K4" i="31"/>
  <c r="K5" i="31"/>
  <c r="K6" i="31"/>
  <c r="K7" i="31"/>
  <c r="K8" i="31"/>
  <c r="K9" i="31"/>
  <c r="K10" i="31"/>
  <c r="K11" i="31"/>
  <c r="K12" i="31"/>
  <c r="K13" i="31"/>
  <c r="K14" i="31"/>
  <c r="K15" i="31"/>
  <c r="K16" i="31"/>
  <c r="K17" i="31"/>
  <c r="K18" i="31"/>
  <c r="K19" i="31"/>
  <c r="K20" i="31"/>
  <c r="K21" i="31"/>
  <c r="K3" i="32"/>
  <c r="K4" i="32"/>
  <c r="K5" i="32"/>
  <c r="K6" i="32"/>
  <c r="K7" i="32"/>
  <c r="K8" i="32"/>
  <c r="K9" i="32"/>
  <c r="K10" i="32"/>
  <c r="K11" i="32"/>
  <c r="K12" i="32"/>
  <c r="K13" i="32"/>
  <c r="K14" i="32"/>
  <c r="K15" i="32"/>
  <c r="K16" i="32"/>
  <c r="K17" i="32"/>
  <c r="K18" i="32"/>
  <c r="K19" i="32"/>
  <c r="K20" i="32"/>
  <c r="K21" i="32"/>
  <c r="K3" i="33"/>
  <c r="K4" i="33"/>
  <c r="K5" i="33"/>
  <c r="K6" i="33"/>
  <c r="K7" i="33"/>
  <c r="K8" i="33"/>
  <c r="K9" i="33"/>
  <c r="K10" i="33"/>
  <c r="K11" i="33"/>
  <c r="K12" i="33"/>
  <c r="K13" i="33"/>
  <c r="K14" i="33"/>
  <c r="K15" i="33"/>
  <c r="K16" i="33"/>
  <c r="K17" i="33"/>
  <c r="K18" i="33"/>
  <c r="K19" i="33"/>
  <c r="K20" i="33"/>
  <c r="K21" i="33"/>
  <c r="K3" i="34"/>
  <c r="K4" i="34"/>
  <c r="K5" i="34"/>
  <c r="K6" i="34"/>
  <c r="K7" i="34"/>
  <c r="K8" i="34"/>
  <c r="K9" i="34"/>
  <c r="K10" i="34"/>
  <c r="K11" i="34"/>
  <c r="K12" i="34"/>
  <c r="K13" i="34"/>
  <c r="K14" i="34"/>
  <c r="K15" i="34"/>
  <c r="K16" i="34"/>
  <c r="K17" i="34"/>
  <c r="K18" i="34"/>
  <c r="K19" i="34"/>
  <c r="K20" i="34"/>
  <c r="K21" i="34"/>
  <c r="K3" i="35"/>
  <c r="K4" i="35"/>
  <c r="K5" i="35"/>
  <c r="K6" i="35"/>
  <c r="K7" i="35"/>
  <c r="K8" i="35"/>
  <c r="K9" i="35"/>
  <c r="K10" i="35"/>
  <c r="K11" i="35"/>
  <c r="K12" i="35"/>
  <c r="K13" i="35"/>
  <c r="K14" i="35"/>
  <c r="K15" i="35"/>
  <c r="K16" i="35"/>
  <c r="K17" i="35"/>
  <c r="K18" i="35"/>
  <c r="K19" i="35"/>
  <c r="K20" i="35"/>
  <c r="K21" i="35"/>
  <c r="K3" i="36"/>
  <c r="K4" i="36"/>
  <c r="K5" i="36"/>
  <c r="K6" i="36"/>
  <c r="K7" i="36"/>
  <c r="K8" i="36"/>
  <c r="K9" i="36"/>
  <c r="K10" i="36"/>
  <c r="K11" i="36"/>
  <c r="K12" i="36"/>
  <c r="K13" i="36"/>
  <c r="K14" i="36"/>
  <c r="K15" i="36"/>
  <c r="K16" i="36"/>
  <c r="K17" i="36"/>
  <c r="K18" i="36"/>
  <c r="K19" i="36"/>
  <c r="K20" i="36"/>
  <c r="K21" i="36"/>
  <c r="K3" i="37"/>
  <c r="K4" i="37"/>
  <c r="K5" i="37"/>
  <c r="K6" i="37"/>
  <c r="K7" i="37"/>
  <c r="K8" i="37"/>
  <c r="K9" i="37"/>
  <c r="K10" i="37"/>
  <c r="K11" i="37"/>
  <c r="K12" i="37"/>
  <c r="K13" i="37"/>
  <c r="K14" i="37"/>
  <c r="K15" i="37"/>
  <c r="K16" i="37"/>
  <c r="K17" i="37"/>
  <c r="K18" i="37"/>
  <c r="K19" i="37"/>
  <c r="K20" i="37"/>
  <c r="K21" i="37"/>
  <c r="K3" i="4"/>
  <c r="K4" i="4"/>
  <c r="K5" i="4"/>
  <c r="K6" i="4"/>
  <c r="K7" i="4"/>
  <c r="K8" i="4"/>
  <c r="K9" i="4"/>
  <c r="K10" i="4"/>
  <c r="K11" i="4"/>
  <c r="K12" i="4"/>
  <c r="K13" i="4"/>
  <c r="K14" i="4"/>
  <c r="K15" i="4"/>
  <c r="K16" i="4"/>
  <c r="K17" i="4"/>
  <c r="K18" i="4"/>
  <c r="K19" i="4"/>
  <c r="K20" i="4"/>
  <c r="K21" i="4"/>
  <c r="K2" i="5"/>
  <c r="K2" i="6"/>
  <c r="K2" i="7"/>
  <c r="K2" i="8"/>
  <c r="K2" i="9"/>
  <c r="K2" i="10"/>
  <c r="K2" i="27"/>
  <c r="K2" i="28"/>
  <c r="K2" i="29"/>
  <c r="K2" i="30"/>
  <c r="K2" i="31"/>
  <c r="K2" i="32"/>
  <c r="K2" i="33"/>
  <c r="K2" i="34"/>
  <c r="K2" i="35"/>
  <c r="K2" i="36"/>
  <c r="K2" i="37"/>
  <c r="K2" i="4"/>
  <c r="K3" i="3"/>
  <c r="K4" i="3"/>
  <c r="K5" i="3"/>
  <c r="K6" i="3"/>
  <c r="K7" i="3"/>
  <c r="K8" i="3"/>
  <c r="K9" i="3"/>
  <c r="K10" i="3"/>
  <c r="K11" i="3"/>
  <c r="K12" i="3"/>
  <c r="K13" i="3"/>
  <c r="K14" i="3"/>
  <c r="K15" i="3"/>
  <c r="K16" i="3"/>
  <c r="K17" i="3"/>
  <c r="K18" i="3"/>
  <c r="K19" i="3"/>
  <c r="K20" i="3"/>
  <c r="K21" i="3"/>
  <c r="K2" i="3"/>
  <c r="F12" i="1" s="1"/>
  <c r="K3" i="2"/>
  <c r="K4" i="2"/>
  <c r="K5" i="2"/>
  <c r="K6" i="2"/>
  <c r="F11" i="48" s="1"/>
  <c r="K7" i="2"/>
  <c r="F11" i="49" s="1"/>
  <c r="K8" i="2"/>
  <c r="F11" i="50" s="1"/>
  <c r="K9" i="2"/>
  <c r="F11" i="51" s="1"/>
  <c r="K10" i="2"/>
  <c r="F11" i="52" s="1"/>
  <c r="K11" i="2"/>
  <c r="F11" i="53" s="1"/>
  <c r="K12" i="2"/>
  <c r="F11" i="54" s="1"/>
  <c r="K13" i="2"/>
  <c r="F11" i="55" s="1"/>
  <c r="K14" i="2"/>
  <c r="F11" i="56" s="1"/>
  <c r="K15" i="2"/>
  <c r="F11" i="57" s="1"/>
  <c r="K16" i="2"/>
  <c r="K17" i="2"/>
  <c r="F11" i="59" s="1"/>
  <c r="K18" i="2"/>
  <c r="F11" i="61" s="1"/>
  <c r="K19" i="2"/>
  <c r="F11" i="62" s="1"/>
  <c r="K20" i="2"/>
  <c r="F11" i="63" s="1"/>
  <c r="K21" i="2"/>
  <c r="F11" i="64" s="1"/>
  <c r="K2" i="2"/>
  <c r="C3" i="64"/>
  <c r="I2" i="64"/>
  <c r="B2" i="64"/>
  <c r="C3" i="63"/>
  <c r="I2" i="63"/>
  <c r="B2" i="63"/>
  <c r="C3" i="62"/>
  <c r="I2" i="62"/>
  <c r="B2" i="62"/>
  <c r="C3" i="61"/>
  <c r="I2" i="61"/>
  <c r="B2" i="61"/>
  <c r="C3" i="59"/>
  <c r="I2" i="59"/>
  <c r="B2" i="59"/>
  <c r="C3" i="58"/>
  <c r="I2" i="58"/>
  <c r="B2" i="58"/>
  <c r="C3" i="57"/>
  <c r="I2" i="57"/>
  <c r="B2" i="57"/>
  <c r="C3" i="56"/>
  <c r="I2" i="56"/>
  <c r="B2" i="56"/>
  <c r="C3" i="55"/>
  <c r="I2" i="55"/>
  <c r="B2" i="55"/>
  <c r="C3" i="54"/>
  <c r="I2" i="54"/>
  <c r="B2" i="54"/>
  <c r="C3" i="53"/>
  <c r="I2" i="53"/>
  <c r="B2" i="53"/>
  <c r="C3" i="52"/>
  <c r="I2" i="52"/>
  <c r="B2" i="52"/>
  <c r="C3" i="51"/>
  <c r="I2" i="51"/>
  <c r="B2" i="51"/>
  <c r="C3" i="50"/>
  <c r="I2" i="50"/>
  <c r="B2" i="50"/>
  <c r="C3" i="49"/>
  <c r="I2" i="49"/>
  <c r="B2" i="49"/>
  <c r="C3" i="48"/>
  <c r="I2" i="48"/>
  <c r="B2" i="48"/>
  <c r="C3" i="45"/>
  <c r="I2" i="45"/>
  <c r="B2" i="45"/>
  <c r="C3" i="44"/>
  <c r="I2" i="44"/>
  <c r="B2" i="44"/>
  <c r="I2" i="42"/>
  <c r="C3" i="42"/>
  <c r="B2" i="42"/>
  <c r="I4" i="42"/>
  <c r="I4" i="44"/>
  <c r="I4" i="45"/>
  <c r="I4" i="48"/>
  <c r="I4" i="49"/>
  <c r="I4" i="50"/>
  <c r="I4" i="51"/>
  <c r="I4" i="52"/>
  <c r="I4" i="53"/>
  <c r="I4" i="54"/>
  <c r="I4" i="55"/>
  <c r="I4" i="56"/>
  <c r="I4" i="57"/>
  <c r="I4" i="58"/>
  <c r="I4" i="59"/>
  <c r="I4" i="61"/>
  <c r="I4" i="62"/>
  <c r="I4" i="63"/>
  <c r="I4" i="64"/>
  <c r="I4" i="1"/>
  <c r="C4" i="42"/>
  <c r="C4" i="44"/>
  <c r="C4" i="45"/>
  <c r="C4" i="48"/>
  <c r="C4" i="49"/>
  <c r="C4" i="50"/>
  <c r="C4" i="51"/>
  <c r="C4" i="52"/>
  <c r="C4" i="53"/>
  <c r="C4" i="54"/>
  <c r="C4" i="55"/>
  <c r="C4" i="56"/>
  <c r="C4" i="57"/>
  <c r="C4" i="58"/>
  <c r="C4" i="59"/>
  <c r="C4" i="61"/>
  <c r="C4" i="62"/>
  <c r="C4" i="63"/>
  <c r="C4" i="64"/>
  <c r="C3" i="1"/>
  <c r="I2" i="1"/>
  <c r="B2" i="1"/>
  <c r="E11" i="64"/>
  <c r="D11" i="64"/>
  <c r="C11" i="64"/>
  <c r="E11" i="63"/>
  <c r="D11" i="63"/>
  <c r="C11" i="63"/>
  <c r="E11" i="62"/>
  <c r="D11" i="62"/>
  <c r="C11" i="62"/>
  <c r="E11" i="61"/>
  <c r="C11" i="61"/>
  <c r="D11" i="61"/>
  <c r="E11" i="59"/>
  <c r="D11" i="59"/>
  <c r="C11" i="59"/>
  <c r="F11" i="58"/>
  <c r="E11" i="58"/>
  <c r="D11" i="58"/>
  <c r="C11" i="58"/>
  <c r="E11" i="57"/>
  <c r="D11" i="57"/>
  <c r="C11" i="57"/>
  <c r="E11" i="56"/>
  <c r="D11" i="56"/>
  <c r="C11" i="56"/>
  <c r="E11" i="55"/>
  <c r="D11" i="55"/>
  <c r="C11" i="55"/>
  <c r="E11" i="54"/>
  <c r="D11" i="54"/>
  <c r="C11" i="54"/>
  <c r="E11" i="53"/>
  <c r="D11" i="53"/>
  <c r="C11" i="53"/>
  <c r="E11" i="52"/>
  <c r="D11" i="52"/>
  <c r="C11" i="52"/>
  <c r="E11" i="51"/>
  <c r="D11" i="51"/>
  <c r="C11" i="51"/>
  <c r="E11" i="50"/>
  <c r="D11" i="50"/>
  <c r="C11" i="50"/>
  <c r="E11" i="49"/>
  <c r="D11" i="49"/>
  <c r="C11" i="49"/>
  <c r="E11" i="48"/>
  <c r="D11" i="48"/>
  <c r="C11" i="48"/>
  <c r="L21" i="3"/>
  <c r="L21" i="4"/>
  <c r="L21" i="5"/>
  <c r="L21" i="6"/>
  <c r="L21" i="7"/>
  <c r="L21" i="8"/>
  <c r="L21" i="9"/>
  <c r="L21" i="10"/>
  <c r="L21" i="27"/>
  <c r="L21" i="28"/>
  <c r="L21" i="29"/>
  <c r="L21" i="30"/>
  <c r="L21" i="31"/>
  <c r="L21" i="32"/>
  <c r="L21" i="33"/>
  <c r="L21" i="34"/>
  <c r="L21" i="35"/>
  <c r="L21" i="36"/>
  <c r="L21" i="37"/>
  <c r="L21" i="2"/>
  <c r="L20" i="3"/>
  <c r="L20" i="4"/>
  <c r="L20" i="5"/>
  <c r="L20" i="6"/>
  <c r="L20" i="7"/>
  <c r="L20" i="8"/>
  <c r="L20" i="9"/>
  <c r="L20" i="10"/>
  <c r="L20" i="27"/>
  <c r="L20" i="28"/>
  <c r="L20" i="29"/>
  <c r="L20" i="30"/>
  <c r="L20" i="31"/>
  <c r="L20" i="32"/>
  <c r="L20" i="33"/>
  <c r="L20" i="34"/>
  <c r="L20" i="35"/>
  <c r="L20" i="36"/>
  <c r="L20" i="37"/>
  <c r="L20" i="2"/>
  <c r="L19" i="3"/>
  <c r="L19" i="4"/>
  <c r="L19" i="5"/>
  <c r="L19" i="6"/>
  <c r="L19" i="7"/>
  <c r="L19" i="8"/>
  <c r="L19" i="9"/>
  <c r="L19" i="10"/>
  <c r="L19" i="27"/>
  <c r="L19" i="28"/>
  <c r="L19" i="29"/>
  <c r="L19" i="30"/>
  <c r="L19" i="31"/>
  <c r="L19" i="32"/>
  <c r="L19" i="33"/>
  <c r="L19" i="34"/>
  <c r="L19" i="35"/>
  <c r="L19" i="36"/>
  <c r="L19" i="37"/>
  <c r="L19" i="2"/>
  <c r="L18" i="3"/>
  <c r="L18" i="4"/>
  <c r="L18" i="5"/>
  <c r="L18" i="6"/>
  <c r="L18" i="7"/>
  <c r="L18" i="8"/>
  <c r="L18" i="9"/>
  <c r="L18" i="10"/>
  <c r="L18" i="27"/>
  <c r="L18" i="28"/>
  <c r="L18" i="29"/>
  <c r="L18" i="30"/>
  <c r="L18" i="31"/>
  <c r="L18" i="32"/>
  <c r="L18" i="33"/>
  <c r="L18" i="34"/>
  <c r="L18" i="35"/>
  <c r="L18" i="36"/>
  <c r="L18" i="37"/>
  <c r="L18" i="2"/>
  <c r="L17" i="3"/>
  <c r="L17" i="4"/>
  <c r="L17" i="5"/>
  <c r="L17" i="6"/>
  <c r="L17" i="7"/>
  <c r="L17" i="8"/>
  <c r="L17" i="9"/>
  <c r="L17" i="10"/>
  <c r="L17" i="27"/>
  <c r="L17" i="28"/>
  <c r="L17" i="29"/>
  <c r="L17" i="30"/>
  <c r="L17" i="31"/>
  <c r="L17" i="32"/>
  <c r="L17" i="33"/>
  <c r="L17" i="34"/>
  <c r="L17" i="35"/>
  <c r="L17" i="36"/>
  <c r="L17" i="37"/>
  <c r="L17" i="2"/>
  <c r="L16" i="3"/>
  <c r="L16" i="4"/>
  <c r="L16" i="5"/>
  <c r="L16" i="6"/>
  <c r="L16" i="7"/>
  <c r="L16" i="8"/>
  <c r="L16" i="9"/>
  <c r="L16" i="10"/>
  <c r="L16" i="27"/>
  <c r="L16" i="28"/>
  <c r="L16" i="29"/>
  <c r="L16" i="30"/>
  <c r="L16" i="31"/>
  <c r="L16" i="32"/>
  <c r="L16" i="33"/>
  <c r="L16" i="34"/>
  <c r="L16" i="35"/>
  <c r="L16" i="36"/>
  <c r="L16" i="37"/>
  <c r="L16" i="2"/>
  <c r="L15" i="3"/>
  <c r="L15" i="4"/>
  <c r="L15" i="5"/>
  <c r="L15" i="6"/>
  <c r="L15" i="7"/>
  <c r="L15" i="8"/>
  <c r="L15" i="9"/>
  <c r="L15" i="10"/>
  <c r="L15" i="27"/>
  <c r="L15" i="28"/>
  <c r="L15" i="29"/>
  <c r="L15" i="30"/>
  <c r="L15" i="31"/>
  <c r="L15" i="32"/>
  <c r="L15" i="33"/>
  <c r="L15" i="34"/>
  <c r="L15" i="35"/>
  <c r="L15" i="36"/>
  <c r="L15" i="37"/>
  <c r="L15" i="2"/>
  <c r="L14" i="3"/>
  <c r="L14" i="4"/>
  <c r="L14" i="5"/>
  <c r="L14" i="6"/>
  <c r="L14" i="7"/>
  <c r="L14" i="8"/>
  <c r="L14" i="9"/>
  <c r="L14" i="10"/>
  <c r="L14" i="27"/>
  <c r="L14" i="28"/>
  <c r="L14" i="29"/>
  <c r="L14" i="30"/>
  <c r="L14" i="31"/>
  <c r="L14" i="32"/>
  <c r="L14" i="33"/>
  <c r="L14" i="34"/>
  <c r="L14" i="35"/>
  <c r="L14" i="36"/>
  <c r="L14" i="37"/>
  <c r="L14" i="2"/>
  <c r="L13" i="3"/>
  <c r="L13" i="4"/>
  <c r="L13" i="5"/>
  <c r="L13" i="6"/>
  <c r="L13" i="7"/>
  <c r="L13" i="8"/>
  <c r="L13" i="9"/>
  <c r="L13" i="10"/>
  <c r="L13" i="27"/>
  <c r="L13" i="28"/>
  <c r="L13" i="29"/>
  <c r="L13" i="30"/>
  <c r="L13" i="31"/>
  <c r="L13" i="32"/>
  <c r="L13" i="33"/>
  <c r="L13" i="34"/>
  <c r="L13" i="35"/>
  <c r="L13" i="36"/>
  <c r="L13" i="37"/>
  <c r="L13" i="2"/>
  <c r="L12" i="3"/>
  <c r="L12" i="4"/>
  <c r="L12" i="5"/>
  <c r="L12" i="6"/>
  <c r="L12" i="7"/>
  <c r="L12" i="8"/>
  <c r="L12" i="9"/>
  <c r="L12" i="10"/>
  <c r="L12" i="27"/>
  <c r="L12" i="28"/>
  <c r="L12" i="29"/>
  <c r="L12" i="30"/>
  <c r="L12" i="31"/>
  <c r="L12" i="32"/>
  <c r="L12" i="33"/>
  <c r="L12" i="34"/>
  <c r="L12" i="35"/>
  <c r="L12" i="36"/>
  <c r="L12" i="37"/>
  <c r="L12" i="2"/>
  <c r="L11" i="3"/>
  <c r="L11" i="4"/>
  <c r="L11" i="5"/>
  <c r="L11" i="6"/>
  <c r="L11" i="7"/>
  <c r="L11" i="8"/>
  <c r="L11" i="9"/>
  <c r="L11" i="10"/>
  <c r="L11" i="27"/>
  <c r="L11" i="28"/>
  <c r="L11" i="29"/>
  <c r="L11" i="30"/>
  <c r="L11" i="31"/>
  <c r="L11" i="32"/>
  <c r="L11" i="33"/>
  <c r="L11" i="34"/>
  <c r="L11" i="35"/>
  <c r="L11" i="36"/>
  <c r="L11" i="37"/>
  <c r="L11" i="2"/>
  <c r="L10" i="3"/>
  <c r="L10" i="4"/>
  <c r="L10" i="5"/>
  <c r="L10" i="6"/>
  <c r="L10" i="7"/>
  <c r="L10" i="8"/>
  <c r="L10" i="9"/>
  <c r="L10" i="10"/>
  <c r="L10" i="27"/>
  <c r="L10" i="28"/>
  <c r="L10" i="29"/>
  <c r="L10" i="30"/>
  <c r="L10" i="31"/>
  <c r="L10" i="32"/>
  <c r="L10" i="33"/>
  <c r="L10" i="34"/>
  <c r="L10" i="35"/>
  <c r="L10" i="36"/>
  <c r="L10" i="37"/>
  <c r="L10" i="2"/>
  <c r="L9" i="3"/>
  <c r="L9" i="4"/>
  <c r="L9" i="5"/>
  <c r="L9" i="6"/>
  <c r="L9" i="7"/>
  <c r="L9" i="8"/>
  <c r="L9" i="9"/>
  <c r="L9" i="10"/>
  <c r="L9" i="27"/>
  <c r="L9" i="28"/>
  <c r="L9" i="29"/>
  <c r="L9" i="30"/>
  <c r="L9" i="31"/>
  <c r="L9" i="32"/>
  <c r="L9" i="33"/>
  <c r="L9" i="34"/>
  <c r="L9" i="35"/>
  <c r="L9" i="36"/>
  <c r="L9" i="37"/>
  <c r="L9" i="2"/>
  <c r="L8" i="3"/>
  <c r="L8" i="4"/>
  <c r="L8" i="5"/>
  <c r="L8" i="6"/>
  <c r="L8" i="7"/>
  <c r="L8" i="8"/>
  <c r="L8" i="9"/>
  <c r="L8" i="10"/>
  <c r="L8" i="27"/>
  <c r="L8" i="28"/>
  <c r="L8" i="29"/>
  <c r="L8" i="30"/>
  <c r="L8" i="31"/>
  <c r="L8" i="32"/>
  <c r="L8" i="33"/>
  <c r="L8" i="34"/>
  <c r="L8" i="35"/>
  <c r="L8" i="36"/>
  <c r="L8" i="37"/>
  <c r="L8" i="2"/>
  <c r="L7" i="3"/>
  <c r="L7" i="4"/>
  <c r="L7" i="5"/>
  <c r="L7" i="6"/>
  <c r="L7" i="7"/>
  <c r="L7" i="8"/>
  <c r="L7" i="9"/>
  <c r="L7" i="10"/>
  <c r="L7" i="27"/>
  <c r="L7" i="28"/>
  <c r="L7" i="29"/>
  <c r="L7" i="30"/>
  <c r="L7" i="31"/>
  <c r="L7" i="32"/>
  <c r="L7" i="33"/>
  <c r="L7" i="34"/>
  <c r="L7" i="35"/>
  <c r="L7" i="36"/>
  <c r="L7" i="37"/>
  <c r="L7" i="2"/>
  <c r="L6" i="3"/>
  <c r="L6" i="4"/>
  <c r="L6" i="5"/>
  <c r="L6" i="6"/>
  <c r="L6" i="7"/>
  <c r="L6" i="8"/>
  <c r="L6" i="9"/>
  <c r="L6" i="10"/>
  <c r="L6" i="27"/>
  <c r="L6" i="28"/>
  <c r="L6" i="29"/>
  <c r="L6" i="30"/>
  <c r="L6" i="31"/>
  <c r="L6" i="32"/>
  <c r="L6" i="33"/>
  <c r="L6" i="34"/>
  <c r="L6" i="35"/>
  <c r="L6" i="36"/>
  <c r="L6" i="37"/>
  <c r="L6" i="2"/>
  <c r="L5" i="3"/>
  <c r="L5" i="4"/>
  <c r="L5" i="5"/>
  <c r="L5" i="6"/>
  <c r="L5" i="7"/>
  <c r="L5" i="8"/>
  <c r="L5" i="9"/>
  <c r="L5" i="10"/>
  <c r="L5" i="27"/>
  <c r="L5" i="28"/>
  <c r="L5" i="29"/>
  <c r="L5" i="30"/>
  <c r="L5" i="31"/>
  <c r="L5" i="32"/>
  <c r="L5" i="33"/>
  <c r="L5" i="34"/>
  <c r="L5" i="35"/>
  <c r="L5" i="36"/>
  <c r="L5" i="37"/>
  <c r="L5" i="2"/>
  <c r="L4" i="3"/>
  <c r="L4" i="4"/>
  <c r="L4" i="5"/>
  <c r="L4" i="6"/>
  <c r="L4" i="7"/>
  <c r="L4" i="8"/>
  <c r="L4" i="9"/>
  <c r="L4" i="10"/>
  <c r="L4" i="27"/>
  <c r="L4" i="28"/>
  <c r="L4" i="29"/>
  <c r="L4" i="30"/>
  <c r="L4" i="31"/>
  <c r="L4" i="32"/>
  <c r="L4" i="33"/>
  <c r="L4" i="34"/>
  <c r="L4" i="35"/>
  <c r="L4" i="36"/>
  <c r="L4" i="37"/>
  <c r="L4" i="2"/>
  <c r="L3" i="3"/>
  <c r="L3" i="4"/>
  <c r="L3" i="5"/>
  <c r="L3" i="6"/>
  <c r="L3" i="7"/>
  <c r="L3" i="8"/>
  <c r="L3" i="9"/>
  <c r="L3" i="10"/>
  <c r="L3" i="27"/>
  <c r="L3" i="28"/>
  <c r="L3" i="29"/>
  <c r="L3" i="30"/>
  <c r="L3" i="31"/>
  <c r="L3" i="32"/>
  <c r="L3" i="33"/>
  <c r="L3" i="34"/>
  <c r="L3" i="35"/>
  <c r="L3" i="36"/>
  <c r="L3" i="37"/>
  <c r="L3" i="2"/>
  <c r="L2" i="3"/>
  <c r="L2" i="4"/>
  <c r="L2" i="5"/>
  <c r="L2" i="6"/>
  <c r="L2" i="7"/>
  <c r="L2" i="8"/>
  <c r="L2" i="9"/>
  <c r="L2" i="10"/>
  <c r="L2" i="27"/>
  <c r="L2" i="28"/>
  <c r="L2" i="29"/>
  <c r="L2" i="30"/>
  <c r="L2" i="31"/>
  <c r="L2" i="32"/>
  <c r="L2" i="33"/>
  <c r="L2" i="34"/>
  <c r="L2" i="35"/>
  <c r="L2" i="36"/>
  <c r="L2" i="37"/>
  <c r="L2" i="2"/>
  <c r="F11" i="1" l="1"/>
  <c r="F35" i="62"/>
  <c r="I25" i="47" s="1"/>
  <c r="F35" i="48"/>
  <c r="I12" i="47" s="1"/>
  <c r="F35" i="49"/>
  <c r="I13" i="47" s="1"/>
  <c r="F35" i="50"/>
  <c r="I14" i="47" s="1"/>
  <c r="F35" i="52"/>
  <c r="I16" i="47" s="1"/>
  <c r="F35" i="53"/>
  <c r="I17" i="47" s="1"/>
  <c r="F35" i="54"/>
  <c r="I18" i="47" s="1"/>
  <c r="F35" i="56"/>
  <c r="I20" i="47" s="1"/>
  <c r="F35" i="58"/>
  <c r="I22" i="47" s="1"/>
  <c r="F35" i="59"/>
  <c r="I23" i="47" s="1"/>
  <c r="F35" i="61"/>
  <c r="I24" i="47" s="1"/>
  <c r="F35" i="63"/>
  <c r="I26" i="47" s="1"/>
  <c r="F35" i="64"/>
  <c r="I27" i="47" s="1"/>
  <c r="F35" i="51"/>
  <c r="I15" i="47" s="1"/>
  <c r="F35" i="55"/>
  <c r="I19" i="47" s="1"/>
  <c r="F35" i="57"/>
  <c r="I21" i="47" s="1"/>
  <c r="F11" i="45" l="1"/>
  <c r="E11" i="45"/>
  <c r="D11" i="45"/>
  <c r="C11" i="45"/>
  <c r="F11" i="44"/>
  <c r="E11" i="44"/>
  <c r="D11" i="44"/>
  <c r="C11" i="44"/>
  <c r="E11" i="42"/>
  <c r="D30" i="42"/>
  <c r="D29" i="42"/>
  <c r="D28" i="42"/>
  <c r="D27" i="42"/>
  <c r="D26" i="42"/>
  <c r="D25" i="42"/>
  <c r="D24" i="42"/>
  <c r="D23" i="42"/>
  <c r="D22" i="42"/>
  <c r="D21" i="42"/>
  <c r="D20" i="42"/>
  <c r="D19" i="42"/>
  <c r="D18" i="42"/>
  <c r="D17" i="42"/>
  <c r="D16" i="42"/>
  <c r="D15" i="42"/>
  <c r="D14" i="42"/>
  <c r="D13" i="42"/>
  <c r="D12" i="42"/>
  <c r="D11" i="42"/>
  <c r="C11" i="42"/>
  <c r="C30" i="42"/>
  <c r="C29" i="42"/>
  <c r="C28" i="42"/>
  <c r="C27" i="42"/>
  <c r="C26" i="42"/>
  <c r="C25" i="42"/>
  <c r="C24" i="42"/>
  <c r="C23" i="42"/>
  <c r="C22" i="42"/>
  <c r="C21" i="42"/>
  <c r="C20" i="42"/>
  <c r="C19" i="42"/>
  <c r="C18" i="42"/>
  <c r="C17" i="42"/>
  <c r="C16" i="42"/>
  <c r="C15" i="42"/>
  <c r="C14" i="42"/>
  <c r="C13" i="42"/>
  <c r="C12" i="42"/>
  <c r="D11" i="1"/>
  <c r="C11" i="1"/>
  <c r="E11" i="1"/>
  <c r="F35" i="1" l="1"/>
  <c r="I8" i="47" s="1"/>
  <c r="F35" i="42"/>
  <c r="I9" i="47" s="1"/>
  <c r="F35" i="45"/>
  <c r="I11" i="47" s="1"/>
  <c r="F35" i="44"/>
  <c r="I10" i="47" s="1"/>
  <c r="J12" i="47" l="1"/>
  <c r="J26" i="47"/>
  <c r="J13" i="47"/>
  <c r="J16" i="47"/>
  <c r="J27" i="47"/>
  <c r="J21" i="47"/>
  <c r="J23" i="47"/>
  <c r="J8" i="47"/>
  <c r="J24" i="47"/>
  <c r="J9" i="47"/>
  <c r="J20" i="47"/>
  <c r="J10" i="47"/>
  <c r="J17" i="47"/>
  <c r="J15" i="47"/>
  <c r="J14" i="47"/>
  <c r="J18" i="47"/>
  <c r="J22" i="47"/>
  <c r="J11" i="47"/>
  <c r="J19" i="47"/>
  <c r="J25" i="47"/>
</calcChain>
</file>

<file path=xl/sharedStrings.xml><?xml version="1.0" encoding="utf-8"?>
<sst xmlns="http://schemas.openxmlformats.org/spreadsheetml/2006/main" count="955" uniqueCount="71">
  <si>
    <t>PROGRAMME DES FIGURES IMPOSEES</t>
  </si>
  <si>
    <t>Diplômes Fédéraux d’Aptitude 1</t>
  </si>
  <si>
    <t>BILLARD DE BRONZE</t>
  </si>
  <si>
    <t>Connaissances et capacités évaluées sur :</t>
  </si>
  <si>
    <t>La gestuelle</t>
  </si>
  <si>
    <t>Les notions de base</t>
  </si>
  <si>
    <t>Fichier réalisé par Jacques LESIOUR d'Orléans Billard Club</t>
  </si>
  <si>
    <t>Club organisateur :</t>
  </si>
  <si>
    <t>Ligue :</t>
  </si>
  <si>
    <t>Date :</t>
  </si>
  <si>
    <t>NOM</t>
  </si>
  <si>
    <t>PRENOM</t>
  </si>
  <si>
    <t>CLUB</t>
  </si>
  <si>
    <t>SCORE/100</t>
  </si>
  <si>
    <t>CLASSEMENT</t>
  </si>
  <si>
    <t>Signature de l’arbitre –animateur :</t>
  </si>
  <si>
    <t>Un exemplaire à renvoyer au responsable Formation Jeunesse de la Ligue</t>
  </si>
  <si>
    <t>Un exemplaire à renvoyer à la Fédération Française de Billard</t>
  </si>
  <si>
    <r>
      <t>1</t>
    </r>
    <r>
      <rPr>
        <vertAlign val="superscript"/>
        <sz val="11"/>
        <color theme="1"/>
        <rFont val="Calibri"/>
        <family val="2"/>
        <scheme val="minor"/>
      </rPr>
      <t>er</t>
    </r>
    <r>
      <rPr>
        <sz val="11"/>
        <color theme="1"/>
        <rFont val="Calibri"/>
        <family val="2"/>
        <scheme val="minor"/>
      </rPr>
      <t xml:space="preserve"> essai 
5 points</t>
    </r>
  </si>
  <si>
    <r>
      <t>2</t>
    </r>
    <r>
      <rPr>
        <vertAlign val="superscript"/>
        <sz val="11"/>
        <color theme="1"/>
        <rFont val="Calibri"/>
        <family val="2"/>
        <scheme val="minor"/>
      </rPr>
      <t>ème</t>
    </r>
    <r>
      <rPr>
        <sz val="11"/>
        <color theme="1"/>
        <rFont val="Calibri"/>
        <family val="2"/>
        <scheme val="minor"/>
      </rPr>
      <t xml:space="preserve"> essai 
3 points</t>
    </r>
  </si>
  <si>
    <r>
      <t>3</t>
    </r>
    <r>
      <rPr>
        <vertAlign val="superscript"/>
        <sz val="11"/>
        <color theme="1"/>
        <rFont val="Calibri"/>
        <family val="2"/>
        <scheme val="minor"/>
      </rPr>
      <t>ème</t>
    </r>
    <r>
      <rPr>
        <sz val="11"/>
        <color theme="1"/>
        <rFont val="Calibri"/>
        <family val="2"/>
        <scheme val="minor"/>
      </rPr>
      <t xml:space="preserve"> essai 
2 points</t>
    </r>
  </si>
  <si>
    <t>Nombre de points marqués pour la figure (0, 2, 3 ou 5 points)</t>
  </si>
  <si>
    <t xml:space="preserve"> </t>
  </si>
  <si>
    <t xml:space="preserve">Fichier réalisé par Jacques LESIOUR d'Orléans Billard Club </t>
  </si>
  <si>
    <t xml:space="preserve">NOM : </t>
  </si>
  <si>
    <t>Prénom :</t>
  </si>
  <si>
    <t xml:space="preserve">Club du joueur : </t>
  </si>
  <si>
    <t>Catégorie d'âge :</t>
  </si>
  <si>
    <t>- au 1er essai, il marque 5 points</t>
  </si>
  <si>
    <t>- au 2ème essai, 3 points</t>
  </si>
  <si>
    <t>- au 3ème essai, 2 points.</t>
  </si>
  <si>
    <t>A1</t>
  </si>
  <si>
    <t>A2</t>
  </si>
  <si>
    <t>A3</t>
  </si>
  <si>
    <t>A4</t>
  </si>
  <si>
    <t>B1</t>
  </si>
  <si>
    <t>B2</t>
  </si>
  <si>
    <t>B3</t>
  </si>
  <si>
    <t>B4</t>
  </si>
  <si>
    <t>C1</t>
  </si>
  <si>
    <t>C2</t>
  </si>
  <si>
    <t>C3</t>
  </si>
  <si>
    <t>D1</t>
  </si>
  <si>
    <t>D2</t>
  </si>
  <si>
    <t>D3</t>
  </si>
  <si>
    <t>E1</t>
  </si>
  <si>
    <t>E2</t>
  </si>
  <si>
    <t>E3</t>
  </si>
  <si>
    <t>TOTAL sur 100 points</t>
  </si>
  <si>
    <t>X</t>
  </si>
  <si>
    <t>si -21 ans</t>
  </si>
  <si>
    <t>Discipline Billard Américain</t>
  </si>
  <si>
    <t>C.F.J./D.T.N. - Règlement des Diplômes Fédéraux d'Aptitude – Billard Américain</t>
  </si>
  <si>
    <t xml:space="preserve">Sur les bases des travaux de : Florence GAILLET et Yannick BARRABES </t>
  </si>
  <si>
    <t xml:space="preserve"> * Stabilité du joueur (capacité à adopter la posture du joueur)</t>
  </si>
  <si>
    <t>* Orientation du corps pour viser (capacité à viser)</t>
  </si>
  <si>
    <t>* Rectitude du geste (capacité à produire un mouvement rectiligne)</t>
  </si>
  <si>
    <t>* Chevalet (sur la bande et la surface de jeu)</t>
  </si>
  <si>
    <t>* Adaptation de la puissance du coup en fonction des distances entre les billes et la poche</t>
  </si>
  <si>
    <t xml:space="preserve">* Quantités de bille </t>
  </si>
  <si>
    <t>* Viser pour empocher</t>
  </si>
  <si>
    <r>
      <t xml:space="preserve">3 essais au </t>
    </r>
    <r>
      <rPr>
        <u/>
        <sz val="11"/>
        <color theme="1"/>
        <rFont val="Calibri"/>
        <family val="2"/>
        <scheme val="minor"/>
      </rPr>
      <t>maximum</t>
    </r>
    <r>
      <rPr>
        <sz val="11"/>
        <color theme="1"/>
        <rFont val="Calibri"/>
        <family val="2"/>
        <scheme val="minor"/>
      </rPr>
      <t xml:space="preserve"> pour empocher chaque bille, si le joueur empoche :</t>
    </r>
  </si>
  <si>
    <r>
      <t xml:space="preserve">3 essais au </t>
    </r>
    <r>
      <rPr>
        <u/>
        <sz val="11"/>
        <color theme="1"/>
        <rFont val="Calibri"/>
        <family val="2"/>
        <scheme val="minor"/>
      </rPr>
      <t>maximum</t>
    </r>
    <r>
      <rPr>
        <sz val="11"/>
        <color theme="1"/>
        <rFont val="Calibri"/>
        <family val="2"/>
        <scheme val="minor"/>
      </rPr>
      <t xml:space="preserve"> pour empocher chaque bille, si le joueur empoche :</t>
    </r>
  </si>
  <si>
    <t>La Bille blanche est replacée sur son point d'origine pour chaque essai.</t>
  </si>
  <si>
    <t>C4</t>
  </si>
  <si>
    <t>C5</t>
  </si>
  <si>
    <t>C6</t>
  </si>
  <si>
    <t>Lettre de Référence de l'exercice &amp; N° de la Bille</t>
  </si>
  <si>
    <t>Diplôme Fédéral d’Aptitude 1 « billard de Bronze » 
Billard Américain</t>
  </si>
  <si>
    <t>Diplôme fédéral d’aptitude 1 « billard de bronze » 
Billard Américain</t>
  </si>
  <si>
    <r>
      <t xml:space="preserve">Ce classeur Excel permet l'entrainement ou l'enregistrement d'une épreuve du DFA Billard Américain de Bronze de la FFB jusqu’à 20 joueurs.
Il se compose de 43 feuilles comprenant :
- Le rappel des objectifs du billard de Bronze sur la feuille DFA1_Bronze ;
- La présente notice d'usage ;
- La feuille Résultats qui compile l'ensemble des points obtenus par les joueurs sur l'ensemble des billes jouées et qui doit être adressée remplie après l'épreuve, par mail au responsable Formation Jeunesse de la Ligue et à la Fédération Française de Billard.
- Les 20 feuilles rappelant les placement des billes à empocher nommées ExerciceA Bille1 à ExerciceE Bille3 et permettant la saisie des résultats obtenus par les joueurs, avec les coefficients attribués aux 3 essais.
- Les 20 feuilles de résultat personnel de chaque joueur, donnant le détail des coups réussis et/ou des échecs.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DFA1USBronze_20J-1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20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pour chaque exercice et bille jouée, il faut saisir dans la case dédiée le nombre de points obtenus en fonction des essais réalisés : 5 pts au 1</t>
    </r>
    <r>
      <rPr>
        <vertAlign val="superscript"/>
        <sz val="11"/>
        <color theme="1"/>
        <rFont val="Calibri"/>
        <family val="2"/>
        <scheme val="minor"/>
      </rPr>
      <t>er</t>
    </r>
    <r>
      <rPr>
        <sz val="11"/>
        <color theme="1"/>
        <rFont val="Calibri"/>
        <family val="2"/>
        <scheme val="minor"/>
      </rPr>
      <t xml:space="preserve">, 3 au deuxième, 2 au troisième, et ne rien saisir pour un échec. 
Sur un total maximal de 100 points, </t>
    </r>
    <r>
      <rPr>
        <b/>
        <sz val="11"/>
        <color theme="1"/>
        <rFont val="Calibri"/>
        <family val="2"/>
        <scheme val="minor"/>
      </rPr>
      <t>le joueur doit atteindre 50 pour obtenir le D.F.A.1, "billard de bronze".</t>
    </r>
    <r>
      <rPr>
        <sz val="11"/>
        <color theme="1"/>
        <rFont val="Calibri"/>
        <family val="2"/>
        <scheme val="minor"/>
      </rPr>
      <t xml:space="preserv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 xml:space="preserve">Le nombre total de points réalisés par chaque joueur est automatiquement reporté et les joueurs sont classés sur la feuille récapitulative de Résultats qui doit être transmise, signée par l'arbitre/directeur de jeu ou coordonnareur de l'école de billard, au responsable Formation Jeunes de la Ligue, à l'ETR de la Ligue, ainsi qu'à la FFB pour enregistrement. </t>
    </r>
    <r>
      <rPr>
        <sz val="11"/>
        <color rgb="FF002060"/>
        <rFont val="Calibri"/>
        <family val="2"/>
        <scheme val="minor"/>
      </rPr>
      <t xml:space="preserve">Pour cela, le classeur étant protégé, vous devez sélectionner l'ensemble de la feuille Résultats avec votre souris  puis faire un copier et coller dans un nouveau classeur que vous pourrez joindre à votre 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</si>
</sst>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6"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sz val="8"/>
      <name val="Calibri"/>
      <family val="2"/>
      <scheme val="minor"/>
    </font>
    <font>
      <sz val="22"/>
      <color rgb="FFFF0000"/>
      <name val="Calibri"/>
      <family val="2"/>
      <scheme val="minor"/>
    </font>
    <font>
      <sz val="9"/>
      <color theme="1"/>
      <name val="Calibri"/>
      <family val="2"/>
      <scheme val="minor"/>
    </font>
    <font>
      <u/>
      <sz val="11"/>
      <color theme="1"/>
      <name val="Calibri"/>
      <family val="2"/>
      <scheme val="minor"/>
    </font>
    <font>
      <b/>
      <u/>
      <sz val="11"/>
      <color theme="1"/>
      <name val="Calibri"/>
      <family val="2"/>
      <scheme val="minor"/>
    </font>
    <font>
      <b/>
      <sz val="11"/>
      <color rgb="FF002060"/>
      <name val="Calibri"/>
      <family val="2"/>
      <scheme val="minor"/>
    </font>
  </fonts>
  <fills count="10">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s>
  <cellStyleXfs count="1">
    <xf numFmtId="0" fontId="0" fillId="0" borderId="0"/>
  </cellStyleXfs>
  <cellXfs count="198">
    <xf numFmtId="0" fontId="0" fillId="0" borderId="0" xfId="0"/>
    <xf numFmtId="0" fontId="0" fillId="0" borderId="6" xfId="0" applyBorder="1"/>
    <xf numFmtId="0" fontId="1" fillId="0" borderId="5" xfId="0" applyFont="1" applyBorder="1"/>
    <xf numFmtId="0" fontId="0" fillId="0" borderId="5" xfId="0" applyBorder="1" applyAlignment="1">
      <alignment horizontal="left" indent="1"/>
    </xf>
    <xf numFmtId="0" fontId="0" fillId="0" borderId="8" xfId="0" applyBorder="1"/>
    <xf numFmtId="0" fontId="0" fillId="0" borderId="9" xfId="0" applyBorder="1"/>
    <xf numFmtId="0" fontId="0" fillId="3" borderId="5" xfId="0" applyFill="1" applyBorder="1"/>
    <xf numFmtId="0" fontId="0" fillId="3" borderId="0" xfId="0" applyFill="1"/>
    <xf numFmtId="0" fontId="0" fillId="3" borderId="6" xfId="0" applyFill="1" applyBorder="1"/>
    <xf numFmtId="0" fontId="0" fillId="3" borderId="1" xfId="0" applyFill="1" applyBorder="1" applyAlignment="1">
      <alignment vertical="top" wrapText="1"/>
    </xf>
    <xf numFmtId="0" fontId="0" fillId="3" borderId="1" xfId="0" applyFill="1" applyBorder="1" applyAlignment="1">
      <alignment wrapText="1"/>
    </xf>
    <xf numFmtId="0" fontId="0" fillId="3" borderId="10" xfId="0" applyFill="1" applyBorder="1" applyAlignment="1">
      <alignment horizontal="center"/>
    </xf>
    <xf numFmtId="0" fontId="0" fillId="3" borderId="1" xfId="0" applyFill="1" applyBorder="1"/>
    <xf numFmtId="0" fontId="0" fillId="3" borderId="14" xfId="0" applyFill="1" applyBorder="1"/>
    <xf numFmtId="0" fontId="0" fillId="3" borderId="15" xfId="0"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 xfId="0" applyFill="1" applyBorder="1" applyAlignment="1">
      <alignment vertical="top" wrapText="1"/>
    </xf>
    <xf numFmtId="0" fontId="0" fillId="6" borderId="1" xfId="0" applyFill="1" applyBorder="1" applyAlignment="1">
      <alignment wrapText="1"/>
    </xf>
    <xf numFmtId="0" fontId="0" fillId="6" borderId="10" xfId="0" applyFill="1" applyBorder="1" applyAlignment="1">
      <alignment horizontal="center"/>
    </xf>
    <xf numFmtId="0" fontId="0" fillId="6" borderId="1" xfId="0" applyFill="1" applyBorder="1"/>
    <xf numFmtId="0" fontId="0" fillId="6" borderId="14" xfId="0" applyFill="1" applyBorder="1"/>
    <xf numFmtId="0" fontId="0" fillId="6" borderId="15" xfId="0"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 xfId="0" applyFill="1" applyBorder="1" applyAlignment="1">
      <alignment vertical="top" wrapText="1"/>
    </xf>
    <xf numFmtId="0" fontId="0" fillId="7" borderId="1" xfId="0" applyFill="1" applyBorder="1" applyAlignment="1">
      <alignment wrapText="1"/>
    </xf>
    <xf numFmtId="0" fontId="0" fillId="7" borderId="10" xfId="0" applyFill="1" applyBorder="1" applyAlignment="1">
      <alignment horizontal="center"/>
    </xf>
    <xf numFmtId="0" fontId="0" fillId="7" borderId="1" xfId="0" applyFill="1" applyBorder="1"/>
    <xf numFmtId="0" fontId="0" fillId="7" borderId="14" xfId="0" applyFill="1" applyBorder="1"/>
    <xf numFmtId="0" fontId="0" fillId="7" borderId="15" xfId="0"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 xfId="0" applyFill="1" applyBorder="1" applyAlignment="1">
      <alignment vertical="top" wrapText="1"/>
    </xf>
    <xf numFmtId="0" fontId="0" fillId="8" borderId="1" xfId="0" applyFill="1" applyBorder="1" applyAlignment="1">
      <alignment wrapText="1"/>
    </xf>
    <xf numFmtId="0" fontId="0" fillId="8" borderId="10" xfId="0" applyFill="1" applyBorder="1" applyAlignment="1">
      <alignment horizontal="center"/>
    </xf>
    <xf numFmtId="0" fontId="0" fillId="8" borderId="1" xfId="0" applyFill="1" applyBorder="1"/>
    <xf numFmtId="0" fontId="0" fillId="8" borderId="14" xfId="0" applyFill="1" applyBorder="1"/>
    <xf numFmtId="0" fontId="0" fillId="8" borderId="15" xfId="0"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Protection="1">
      <protection locked="0"/>
    </xf>
    <xf numFmtId="0" fontId="0" fillId="5" borderId="1" xfId="0" applyFill="1" applyBorder="1" applyProtection="1">
      <protection locked="0"/>
    </xf>
    <xf numFmtId="0" fontId="0" fillId="0" borderId="1" xfId="0" applyBorder="1" applyAlignment="1">
      <alignment vertical="top" wrapText="1"/>
    </xf>
    <xf numFmtId="0" fontId="0" fillId="0" borderId="1" xfId="0" applyBorder="1"/>
    <xf numFmtId="0" fontId="0" fillId="3" borderId="17" xfId="0" applyFill="1" applyBorder="1"/>
    <xf numFmtId="0" fontId="0" fillId="3" borderId="21" xfId="0" applyFill="1" applyBorder="1"/>
    <xf numFmtId="0" fontId="7" fillId="3" borderId="17" xfId="0" applyFont="1" applyFill="1" applyBorder="1"/>
    <xf numFmtId="0" fontId="7" fillId="3" borderId="0" xfId="0" applyFont="1" applyFill="1"/>
    <xf numFmtId="0" fontId="8" fillId="3" borderId="17" xfId="0" applyFont="1" applyFill="1" applyBorder="1"/>
    <xf numFmtId="0" fontId="8" fillId="3" borderId="0" xfId="0" applyFont="1" applyFill="1"/>
    <xf numFmtId="0" fontId="8" fillId="3" borderId="22" xfId="0" applyFont="1" applyFill="1" applyBorder="1" applyAlignment="1">
      <alignment horizontal="center"/>
    </xf>
    <xf numFmtId="0" fontId="8" fillId="3" borderId="24" xfId="0" quotePrefix="1" applyFont="1" applyFill="1" applyBorder="1" applyAlignment="1">
      <alignment horizontal="center"/>
    </xf>
    <xf numFmtId="0" fontId="8" fillId="9" borderId="19"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5" xfId="0" applyFill="1" applyBorder="1" applyAlignment="1">
      <alignment horizontal="center"/>
    </xf>
    <xf numFmtId="0" fontId="6" fillId="3" borderId="0" xfId="0" applyFont="1" applyFill="1"/>
    <xf numFmtId="1" fontId="0" fillId="3" borderId="1" xfId="0" applyNumberFormat="1" applyFill="1" applyBorder="1" applyAlignment="1">
      <alignment horizontal="right"/>
    </xf>
    <xf numFmtId="1" fontId="0" fillId="8" borderId="1" xfId="0" applyNumberFormat="1" applyFill="1" applyBorder="1" applyAlignment="1">
      <alignment horizontal="right"/>
    </xf>
    <xf numFmtId="1" fontId="0" fillId="7" borderId="1" xfId="0" applyNumberFormat="1" applyFill="1" applyBorder="1" applyAlignment="1">
      <alignment horizontal="right"/>
    </xf>
    <xf numFmtId="1" fontId="0" fillId="6" borderId="1" xfId="0" applyNumberFormat="1" applyFill="1" applyBorder="1" applyAlignment="1">
      <alignment horizontal="right"/>
    </xf>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0" fontId="6" fillId="0" borderId="7" xfId="0" applyFont="1" applyBorder="1"/>
    <xf numFmtId="0" fontId="0" fillId="3" borderId="17" xfId="0" applyFill="1" applyBorder="1" applyAlignment="1">
      <alignment vertical="top" wrapText="1"/>
    </xf>
    <xf numFmtId="0" fontId="4" fillId="3" borderId="0" xfId="0" applyFont="1" applyFill="1" applyAlignment="1">
      <alignment horizontal="center" vertical="center"/>
    </xf>
    <xf numFmtId="164" fontId="0" fillId="3" borderId="0" xfId="0" applyNumberFormat="1" applyFill="1"/>
    <xf numFmtId="0" fontId="0" fillId="8" borderId="17" xfId="0" applyFill="1" applyBorder="1" applyAlignment="1">
      <alignment vertical="top" wrapText="1"/>
    </xf>
    <xf numFmtId="0" fontId="4" fillId="8" borderId="0" xfId="0" applyFont="1" applyFill="1" applyAlignment="1">
      <alignment horizontal="center" vertical="center"/>
    </xf>
    <xf numFmtId="0" fontId="0" fillId="8" borderId="17" xfId="0" applyFill="1" applyBorder="1"/>
    <xf numFmtId="164" fontId="0" fillId="8" borderId="0" xfId="0" applyNumberFormat="1" applyFill="1"/>
    <xf numFmtId="0" fontId="0" fillId="7" borderId="17" xfId="0" applyFill="1" applyBorder="1" applyAlignment="1">
      <alignment vertical="top" wrapText="1"/>
    </xf>
    <xf numFmtId="0" fontId="4" fillId="7" borderId="0" xfId="0" applyFont="1" applyFill="1" applyAlignment="1">
      <alignment horizontal="center" vertical="center"/>
    </xf>
    <xf numFmtId="0" fontId="0" fillId="7" borderId="17" xfId="0" applyFill="1" applyBorder="1"/>
    <xf numFmtId="164" fontId="0" fillId="7" borderId="0" xfId="0" applyNumberFormat="1" applyFill="1"/>
    <xf numFmtId="0" fontId="0" fillId="6" borderId="17" xfId="0" applyFill="1" applyBorder="1" applyAlignment="1">
      <alignment vertical="top" wrapText="1"/>
    </xf>
    <xf numFmtId="0" fontId="4" fillId="6" borderId="0" xfId="0" applyFont="1" applyFill="1" applyAlignment="1">
      <alignment horizontal="center" vertical="center"/>
    </xf>
    <xf numFmtId="0" fontId="0" fillId="6" borderId="17" xfId="0" applyFill="1" applyBorder="1"/>
    <xf numFmtId="164" fontId="0" fillId="6" borderId="0" xfId="0" applyNumberFormat="1" applyFill="1"/>
    <xf numFmtId="0" fontId="2" fillId="3" borderId="14" xfId="0" applyFont="1" applyFill="1" applyBorder="1"/>
    <xf numFmtId="0" fontId="2" fillId="8" borderId="14" xfId="0" applyFont="1" applyFill="1" applyBorder="1"/>
    <xf numFmtId="0" fontId="2" fillId="7" borderId="14" xfId="0" applyFont="1" applyFill="1" applyBorder="1"/>
    <xf numFmtId="0" fontId="2" fillId="6" borderId="14" xfId="0" applyFont="1" applyFill="1" applyBorder="1"/>
    <xf numFmtId="165" fontId="0" fillId="3" borderId="1" xfId="0" applyNumberFormat="1" applyFill="1" applyBorder="1" applyAlignment="1">
      <alignment horizontal="center" vertical="center" wrapText="1"/>
    </xf>
    <xf numFmtId="0" fontId="12" fillId="0" borderId="5" xfId="0" quotePrefix="1" applyFont="1" applyBorder="1" applyAlignment="1">
      <alignment horizontal="left" indent="1"/>
    </xf>
    <xf numFmtId="0" fontId="12" fillId="0" borderId="5" xfId="0" applyFont="1" applyBorder="1" applyAlignment="1">
      <alignment horizontal="left" indent="1"/>
    </xf>
    <xf numFmtId="0" fontId="0" fillId="3" borderId="10" xfId="0" applyFill="1" applyBorder="1" applyAlignment="1">
      <alignment horizontal="center" vertical="top" wrapText="1"/>
    </xf>
    <xf numFmtId="0" fontId="0" fillId="8" borderId="10" xfId="0" applyFill="1" applyBorder="1" applyAlignment="1">
      <alignment horizontal="center" vertical="top" wrapText="1"/>
    </xf>
    <xf numFmtId="0" fontId="0" fillId="7" borderId="10" xfId="0" applyFill="1" applyBorder="1" applyAlignment="1">
      <alignment horizontal="center" vertical="top" wrapText="1"/>
    </xf>
    <xf numFmtId="0" fontId="0" fillId="6" borderId="10" xfId="0" applyFill="1" applyBorder="1" applyAlignment="1">
      <alignment horizontal="center" vertical="top" wrapText="1"/>
    </xf>
    <xf numFmtId="0" fontId="14" fillId="0" borderId="5" xfId="0" applyFont="1"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3" fillId="3" borderId="16" xfId="0" applyFont="1" applyFill="1" applyBorder="1" applyAlignment="1">
      <alignment horizontal="center" vertical="top" wrapText="1"/>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14" fontId="0" fillId="0" borderId="18" xfId="0" applyNumberFormat="1" applyBorder="1" applyAlignment="1" applyProtection="1">
      <alignment horizontal="left"/>
      <protection locked="0"/>
    </xf>
    <xf numFmtId="0" fontId="8" fillId="3" borderId="23"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8" fillId="9" borderId="18" xfId="0" applyFont="1" applyFill="1" applyBorder="1" applyAlignment="1" applyProtection="1">
      <alignment horizontal="left" wrapText="1"/>
      <protection locked="0"/>
    </xf>
    <xf numFmtId="0" fontId="8" fillId="9" borderId="20" xfId="0" applyFont="1" applyFill="1" applyBorder="1" applyAlignment="1" applyProtection="1">
      <alignment horizontal="left" wrapText="1"/>
      <protection locked="0"/>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0" borderId="11" xfId="0" applyNumberFormat="1" applyBorder="1" applyAlignment="1" applyProtection="1">
      <alignment horizontal="left" vertical="center"/>
      <protection locked="0"/>
    </xf>
    <xf numFmtId="14" fontId="0" fillId="0" borderId="12" xfId="0" applyNumberFormat="1" applyBorder="1" applyAlignment="1" applyProtection="1">
      <alignment horizontal="left" vertical="center"/>
      <protection locked="0"/>
    </xf>
    <xf numFmtId="14" fontId="0" fillId="0" borderId="13" xfId="0" applyNumberFormat="1" applyBorder="1" applyAlignment="1" applyProtection="1">
      <alignment horizontal="left" vertical="center"/>
      <protection locked="0"/>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0" borderId="11" xfId="0" applyBorder="1" applyAlignment="1">
      <alignment horizontal="left" vertical="center"/>
    </xf>
    <xf numFmtId="0" fontId="0" fillId="0" borderId="13" xfId="0" applyBorder="1" applyAlignment="1">
      <alignment horizontal="left" vertical="center"/>
    </xf>
    <xf numFmtId="0" fontId="0" fillId="9" borderId="11" xfId="0" applyFill="1" applyBorder="1" applyAlignment="1">
      <alignment horizontal="left" vertical="center"/>
    </xf>
    <xf numFmtId="0" fontId="0" fillId="9" borderId="13" xfId="0" applyFill="1" applyBorder="1" applyAlignment="1">
      <alignment horizontal="left" vertical="center"/>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wrapText="1"/>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wrapText="1"/>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wrapText="1"/>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2.xml.rels><?xml version="1.0" encoding="UTF-8" standalone="yes"?>
<Relationships xmlns="http://schemas.openxmlformats.org/package/2006/relationships"><Relationship Id="rId1" Type="http://schemas.openxmlformats.org/officeDocument/2006/relationships/image" Target="../media/image9.png"/></Relationships>
</file>

<file path=xl/drawings/_rels/drawing23.xml.rels><?xml version="1.0" encoding="UTF-8" standalone="yes"?>
<Relationships xmlns="http://schemas.openxmlformats.org/package/2006/relationships"><Relationship Id="rId1" Type="http://schemas.openxmlformats.org/officeDocument/2006/relationships/image" Target="../media/image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595312</xdr:colOff>
      <xdr:row>0</xdr:row>
      <xdr:rowOff>324438</xdr:rowOff>
    </xdr:from>
    <xdr:to>
      <xdr:col>7</xdr:col>
      <xdr:colOff>633412</xdr:colOff>
      <xdr:row>3</xdr:row>
      <xdr:rowOff>19061</xdr:rowOff>
    </xdr:to>
    <xdr:pic>
      <xdr:nvPicPr>
        <xdr:cNvPr id="5" name="Image 4">
          <a:extLst>
            <a:ext uri="{FF2B5EF4-FFF2-40B4-BE49-F238E27FC236}">
              <a16:creationId xmlns:a16="http://schemas.microsoft.com/office/drawing/2014/main" id="{200FA4AF-6565-46FC-AA7E-45033BA08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5887" y="324438"/>
          <a:ext cx="804863"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266731</xdr:colOff>
      <xdr:row>8</xdr:row>
      <xdr:rowOff>142895</xdr:rowOff>
    </xdr:to>
    <xdr:pic>
      <xdr:nvPicPr>
        <xdr:cNvPr id="2" name="Image 1">
          <a:extLst>
            <a:ext uri="{FF2B5EF4-FFF2-40B4-BE49-F238E27FC236}">
              <a16:creationId xmlns:a16="http://schemas.microsoft.com/office/drawing/2014/main" id="{26E578DA-DF2D-C97E-03F1-98F76C64FF79}"/>
            </a:ext>
          </a:extLst>
        </xdr:cNvPr>
        <xdr:cNvPicPr>
          <a:picLocks noChangeAspect="1"/>
        </xdr:cNvPicPr>
      </xdr:nvPicPr>
      <xdr:blipFill>
        <a:blip xmlns:r="http://schemas.openxmlformats.org/officeDocument/2006/relationships" r:embed="rId1"/>
        <a:stretch>
          <a:fillRect/>
        </a:stretch>
      </xdr:blipFill>
      <xdr:spPr>
        <a:xfrm>
          <a:off x="0" y="0"/>
          <a:ext cx="4210081" cy="26765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266731</xdr:colOff>
      <xdr:row>8</xdr:row>
      <xdr:rowOff>142895</xdr:rowOff>
    </xdr:to>
    <xdr:pic>
      <xdr:nvPicPr>
        <xdr:cNvPr id="2" name="Image 1">
          <a:extLst>
            <a:ext uri="{FF2B5EF4-FFF2-40B4-BE49-F238E27FC236}">
              <a16:creationId xmlns:a16="http://schemas.microsoft.com/office/drawing/2014/main" id="{2AFFF2F1-78FD-688E-1D31-23C9335A9B8A}"/>
            </a:ext>
          </a:extLst>
        </xdr:cNvPr>
        <xdr:cNvPicPr>
          <a:picLocks noChangeAspect="1"/>
        </xdr:cNvPicPr>
      </xdr:nvPicPr>
      <xdr:blipFill>
        <a:blip xmlns:r="http://schemas.openxmlformats.org/officeDocument/2006/relationships" r:embed="rId1"/>
        <a:stretch>
          <a:fillRect/>
        </a:stretch>
      </xdr:blipFill>
      <xdr:spPr>
        <a:xfrm>
          <a:off x="0" y="0"/>
          <a:ext cx="4210081" cy="267654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219105</xdr:colOff>
      <xdr:row>8</xdr:row>
      <xdr:rowOff>47644</xdr:rowOff>
    </xdr:to>
    <xdr:pic>
      <xdr:nvPicPr>
        <xdr:cNvPr id="3" name="Image 2">
          <a:extLst>
            <a:ext uri="{FF2B5EF4-FFF2-40B4-BE49-F238E27FC236}">
              <a16:creationId xmlns:a16="http://schemas.microsoft.com/office/drawing/2014/main" id="{A877BFCE-31C3-08F6-C0E3-E9AE3D703013}"/>
            </a:ext>
          </a:extLst>
        </xdr:cNvPr>
        <xdr:cNvPicPr>
          <a:picLocks noChangeAspect="1"/>
        </xdr:cNvPicPr>
      </xdr:nvPicPr>
      <xdr:blipFill>
        <a:blip xmlns:r="http://schemas.openxmlformats.org/officeDocument/2006/relationships" r:embed="rId1"/>
        <a:stretch>
          <a:fillRect/>
        </a:stretch>
      </xdr:blipFill>
      <xdr:spPr>
        <a:xfrm>
          <a:off x="0" y="0"/>
          <a:ext cx="4162455" cy="25812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219105</xdr:colOff>
      <xdr:row>8</xdr:row>
      <xdr:rowOff>47644</xdr:rowOff>
    </xdr:to>
    <xdr:pic>
      <xdr:nvPicPr>
        <xdr:cNvPr id="2" name="Image 1">
          <a:extLst>
            <a:ext uri="{FF2B5EF4-FFF2-40B4-BE49-F238E27FC236}">
              <a16:creationId xmlns:a16="http://schemas.microsoft.com/office/drawing/2014/main" id="{E1C8FD61-B97A-B7D0-423B-E75EDE9261E9}"/>
            </a:ext>
          </a:extLst>
        </xdr:cNvPr>
        <xdr:cNvPicPr>
          <a:picLocks noChangeAspect="1"/>
        </xdr:cNvPicPr>
      </xdr:nvPicPr>
      <xdr:blipFill>
        <a:blip xmlns:r="http://schemas.openxmlformats.org/officeDocument/2006/relationships" r:embed="rId1"/>
        <a:stretch>
          <a:fillRect/>
        </a:stretch>
      </xdr:blipFill>
      <xdr:spPr>
        <a:xfrm>
          <a:off x="0" y="0"/>
          <a:ext cx="4162455" cy="258129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219105</xdr:colOff>
      <xdr:row>8</xdr:row>
      <xdr:rowOff>47644</xdr:rowOff>
    </xdr:to>
    <xdr:pic>
      <xdr:nvPicPr>
        <xdr:cNvPr id="2" name="Image 1">
          <a:extLst>
            <a:ext uri="{FF2B5EF4-FFF2-40B4-BE49-F238E27FC236}">
              <a16:creationId xmlns:a16="http://schemas.microsoft.com/office/drawing/2014/main" id="{5B79F0BB-B5F9-ACA6-2CAC-D4F0DD801AF3}"/>
            </a:ext>
          </a:extLst>
        </xdr:cNvPr>
        <xdr:cNvPicPr>
          <a:picLocks noChangeAspect="1"/>
        </xdr:cNvPicPr>
      </xdr:nvPicPr>
      <xdr:blipFill>
        <a:blip xmlns:r="http://schemas.openxmlformats.org/officeDocument/2006/relationships" r:embed="rId1"/>
        <a:stretch>
          <a:fillRect/>
        </a:stretch>
      </xdr:blipFill>
      <xdr:spPr>
        <a:xfrm>
          <a:off x="0" y="0"/>
          <a:ext cx="4162455" cy="258129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219105</xdr:colOff>
      <xdr:row>8</xdr:row>
      <xdr:rowOff>47644</xdr:rowOff>
    </xdr:to>
    <xdr:pic>
      <xdr:nvPicPr>
        <xdr:cNvPr id="2" name="Image 1">
          <a:extLst>
            <a:ext uri="{FF2B5EF4-FFF2-40B4-BE49-F238E27FC236}">
              <a16:creationId xmlns:a16="http://schemas.microsoft.com/office/drawing/2014/main" id="{666A4F35-1C0F-E629-7558-2A1BB0105781}"/>
            </a:ext>
          </a:extLst>
        </xdr:cNvPr>
        <xdr:cNvPicPr>
          <a:picLocks noChangeAspect="1"/>
        </xdr:cNvPicPr>
      </xdr:nvPicPr>
      <xdr:blipFill>
        <a:blip xmlns:r="http://schemas.openxmlformats.org/officeDocument/2006/relationships" r:embed="rId1"/>
        <a:stretch>
          <a:fillRect/>
        </a:stretch>
      </xdr:blipFill>
      <xdr:spPr>
        <a:xfrm>
          <a:off x="0" y="0"/>
          <a:ext cx="4162455" cy="258129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219105</xdr:colOff>
      <xdr:row>8</xdr:row>
      <xdr:rowOff>47644</xdr:rowOff>
    </xdr:to>
    <xdr:pic>
      <xdr:nvPicPr>
        <xdr:cNvPr id="2" name="Image 1">
          <a:extLst>
            <a:ext uri="{FF2B5EF4-FFF2-40B4-BE49-F238E27FC236}">
              <a16:creationId xmlns:a16="http://schemas.microsoft.com/office/drawing/2014/main" id="{8AF99C46-6811-C1DE-9A1E-1BA53EF320C6}"/>
            </a:ext>
          </a:extLst>
        </xdr:cNvPr>
        <xdr:cNvPicPr>
          <a:picLocks noChangeAspect="1"/>
        </xdr:cNvPicPr>
      </xdr:nvPicPr>
      <xdr:blipFill>
        <a:blip xmlns:r="http://schemas.openxmlformats.org/officeDocument/2006/relationships" r:embed="rId1"/>
        <a:stretch>
          <a:fillRect/>
        </a:stretch>
      </xdr:blipFill>
      <xdr:spPr>
        <a:xfrm>
          <a:off x="0" y="0"/>
          <a:ext cx="4162455" cy="25812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219105</xdr:colOff>
      <xdr:row>8</xdr:row>
      <xdr:rowOff>47644</xdr:rowOff>
    </xdr:to>
    <xdr:pic>
      <xdr:nvPicPr>
        <xdr:cNvPr id="2" name="Image 1">
          <a:extLst>
            <a:ext uri="{FF2B5EF4-FFF2-40B4-BE49-F238E27FC236}">
              <a16:creationId xmlns:a16="http://schemas.microsoft.com/office/drawing/2014/main" id="{DFD23EC4-BB01-599A-9A5F-6B41A6A4B833}"/>
            </a:ext>
          </a:extLst>
        </xdr:cNvPr>
        <xdr:cNvPicPr>
          <a:picLocks noChangeAspect="1"/>
        </xdr:cNvPicPr>
      </xdr:nvPicPr>
      <xdr:blipFill>
        <a:blip xmlns:r="http://schemas.openxmlformats.org/officeDocument/2006/relationships" r:embed="rId1"/>
        <a:stretch>
          <a:fillRect/>
        </a:stretch>
      </xdr:blipFill>
      <xdr:spPr>
        <a:xfrm>
          <a:off x="0" y="0"/>
          <a:ext cx="4162455" cy="25812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190530</xdr:colOff>
      <xdr:row>8</xdr:row>
      <xdr:rowOff>123844</xdr:rowOff>
    </xdr:to>
    <xdr:pic>
      <xdr:nvPicPr>
        <xdr:cNvPr id="2" name="Image 1">
          <a:extLst>
            <a:ext uri="{FF2B5EF4-FFF2-40B4-BE49-F238E27FC236}">
              <a16:creationId xmlns:a16="http://schemas.microsoft.com/office/drawing/2014/main" id="{08F50514-09ED-BC86-24AC-8684A838CA55}"/>
            </a:ext>
          </a:extLst>
        </xdr:cNvPr>
        <xdr:cNvPicPr>
          <a:picLocks noChangeAspect="1"/>
        </xdr:cNvPicPr>
      </xdr:nvPicPr>
      <xdr:blipFill>
        <a:blip xmlns:r="http://schemas.openxmlformats.org/officeDocument/2006/relationships" r:embed="rId1"/>
        <a:stretch>
          <a:fillRect/>
        </a:stretch>
      </xdr:blipFill>
      <xdr:spPr>
        <a:xfrm>
          <a:off x="0" y="0"/>
          <a:ext cx="4133880" cy="265749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190530</xdr:colOff>
      <xdr:row>8</xdr:row>
      <xdr:rowOff>123844</xdr:rowOff>
    </xdr:to>
    <xdr:pic>
      <xdr:nvPicPr>
        <xdr:cNvPr id="2" name="Image 1">
          <a:extLst>
            <a:ext uri="{FF2B5EF4-FFF2-40B4-BE49-F238E27FC236}">
              <a16:creationId xmlns:a16="http://schemas.microsoft.com/office/drawing/2014/main" id="{0A438C3E-1A63-F49E-ADD7-36B6B6DDB3C4}"/>
            </a:ext>
          </a:extLst>
        </xdr:cNvPr>
        <xdr:cNvPicPr>
          <a:picLocks noChangeAspect="1"/>
        </xdr:cNvPicPr>
      </xdr:nvPicPr>
      <xdr:blipFill>
        <a:blip xmlns:r="http://schemas.openxmlformats.org/officeDocument/2006/relationships" r:embed="rId1"/>
        <a:stretch>
          <a:fillRect/>
        </a:stretch>
      </xdr:blipFill>
      <xdr:spPr>
        <a:xfrm>
          <a:off x="0" y="0"/>
          <a:ext cx="4133880" cy="2657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190530</xdr:colOff>
      <xdr:row>8</xdr:row>
      <xdr:rowOff>123844</xdr:rowOff>
    </xdr:to>
    <xdr:pic>
      <xdr:nvPicPr>
        <xdr:cNvPr id="2" name="Image 1">
          <a:extLst>
            <a:ext uri="{FF2B5EF4-FFF2-40B4-BE49-F238E27FC236}">
              <a16:creationId xmlns:a16="http://schemas.microsoft.com/office/drawing/2014/main" id="{5AC6BD7E-24D7-7F2C-6F35-BF5A7BDCDC59}"/>
            </a:ext>
          </a:extLst>
        </xdr:cNvPr>
        <xdr:cNvPicPr>
          <a:picLocks noChangeAspect="1"/>
        </xdr:cNvPicPr>
      </xdr:nvPicPr>
      <xdr:blipFill>
        <a:blip xmlns:r="http://schemas.openxmlformats.org/officeDocument/2006/relationships" r:embed="rId1"/>
        <a:stretch>
          <a:fillRect/>
        </a:stretch>
      </xdr:blipFill>
      <xdr:spPr>
        <a:xfrm>
          <a:off x="0" y="0"/>
          <a:ext cx="4133880" cy="265749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190530</xdr:colOff>
      <xdr:row>9</xdr:row>
      <xdr:rowOff>20</xdr:rowOff>
    </xdr:to>
    <xdr:pic>
      <xdr:nvPicPr>
        <xdr:cNvPr id="2" name="Image 1">
          <a:extLst>
            <a:ext uri="{FF2B5EF4-FFF2-40B4-BE49-F238E27FC236}">
              <a16:creationId xmlns:a16="http://schemas.microsoft.com/office/drawing/2014/main" id="{9B9C7994-B119-4DEA-630F-6B7038A39F58}"/>
            </a:ext>
          </a:extLst>
        </xdr:cNvPr>
        <xdr:cNvPicPr>
          <a:picLocks noChangeAspect="1"/>
        </xdr:cNvPicPr>
      </xdr:nvPicPr>
      <xdr:blipFill>
        <a:blip xmlns:r="http://schemas.openxmlformats.org/officeDocument/2006/relationships" r:embed="rId1"/>
        <a:stretch>
          <a:fillRect/>
        </a:stretch>
      </xdr:blipFill>
      <xdr:spPr>
        <a:xfrm>
          <a:off x="0" y="0"/>
          <a:ext cx="4133880" cy="271464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190530</xdr:colOff>
      <xdr:row>9</xdr:row>
      <xdr:rowOff>20</xdr:rowOff>
    </xdr:to>
    <xdr:pic>
      <xdr:nvPicPr>
        <xdr:cNvPr id="2" name="Image 1">
          <a:extLst>
            <a:ext uri="{FF2B5EF4-FFF2-40B4-BE49-F238E27FC236}">
              <a16:creationId xmlns:a16="http://schemas.microsoft.com/office/drawing/2014/main" id="{35E170DA-9F68-34C0-0690-ECE998AE8F26}"/>
            </a:ext>
          </a:extLst>
        </xdr:cNvPr>
        <xdr:cNvPicPr>
          <a:picLocks noChangeAspect="1"/>
        </xdr:cNvPicPr>
      </xdr:nvPicPr>
      <xdr:blipFill>
        <a:blip xmlns:r="http://schemas.openxmlformats.org/officeDocument/2006/relationships" r:embed="rId1"/>
        <a:stretch>
          <a:fillRect/>
        </a:stretch>
      </xdr:blipFill>
      <xdr:spPr>
        <a:xfrm>
          <a:off x="0" y="0"/>
          <a:ext cx="4133880" cy="271464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190530</xdr:colOff>
      <xdr:row>9</xdr:row>
      <xdr:rowOff>20</xdr:rowOff>
    </xdr:to>
    <xdr:pic>
      <xdr:nvPicPr>
        <xdr:cNvPr id="2" name="Image 1">
          <a:extLst>
            <a:ext uri="{FF2B5EF4-FFF2-40B4-BE49-F238E27FC236}">
              <a16:creationId xmlns:a16="http://schemas.microsoft.com/office/drawing/2014/main" id="{FE4519B3-C784-CA73-5A8C-7AB3C4B2AE0D}"/>
            </a:ext>
          </a:extLst>
        </xdr:cNvPr>
        <xdr:cNvPicPr>
          <a:picLocks noChangeAspect="1"/>
        </xdr:cNvPicPr>
      </xdr:nvPicPr>
      <xdr:blipFill>
        <a:blip xmlns:r="http://schemas.openxmlformats.org/officeDocument/2006/relationships" r:embed="rId1"/>
        <a:stretch>
          <a:fillRect/>
        </a:stretch>
      </xdr:blipFill>
      <xdr:spPr>
        <a:xfrm>
          <a:off x="0" y="0"/>
          <a:ext cx="4133880" cy="271464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142906</xdr:colOff>
      <xdr:row>9</xdr:row>
      <xdr:rowOff>20</xdr:rowOff>
    </xdr:to>
    <xdr:pic>
      <xdr:nvPicPr>
        <xdr:cNvPr id="2" name="Image 1">
          <a:extLst>
            <a:ext uri="{FF2B5EF4-FFF2-40B4-BE49-F238E27FC236}">
              <a16:creationId xmlns:a16="http://schemas.microsoft.com/office/drawing/2014/main" id="{FFFCA0E6-5BA7-1D2E-DD6B-CC483BDEEC39}"/>
            </a:ext>
          </a:extLst>
        </xdr:cNvPr>
        <xdr:cNvPicPr>
          <a:picLocks noChangeAspect="1"/>
        </xdr:cNvPicPr>
      </xdr:nvPicPr>
      <xdr:blipFill>
        <a:blip xmlns:r="http://schemas.openxmlformats.org/officeDocument/2006/relationships" r:embed="rId1"/>
        <a:stretch>
          <a:fillRect/>
        </a:stretch>
      </xdr:blipFill>
      <xdr:spPr>
        <a:xfrm>
          <a:off x="0" y="0"/>
          <a:ext cx="4171981" cy="271464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228631</xdr:colOff>
      <xdr:row>9</xdr:row>
      <xdr:rowOff>20</xdr:rowOff>
    </xdr:to>
    <xdr:pic>
      <xdr:nvPicPr>
        <xdr:cNvPr id="4" name="Image 3">
          <a:extLst>
            <a:ext uri="{FF2B5EF4-FFF2-40B4-BE49-F238E27FC236}">
              <a16:creationId xmlns:a16="http://schemas.microsoft.com/office/drawing/2014/main" id="{B6C1760B-BCA2-472C-A5C6-33F10FC4CD84}"/>
            </a:ext>
          </a:extLst>
        </xdr:cNvPr>
        <xdr:cNvPicPr>
          <a:picLocks noChangeAspect="1"/>
        </xdr:cNvPicPr>
      </xdr:nvPicPr>
      <xdr:blipFill>
        <a:blip xmlns:r="http://schemas.openxmlformats.org/officeDocument/2006/relationships" r:embed="rId1"/>
        <a:stretch>
          <a:fillRect/>
        </a:stretch>
      </xdr:blipFill>
      <xdr:spPr>
        <a:xfrm>
          <a:off x="0" y="0"/>
          <a:ext cx="4171981" cy="27146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228631</xdr:colOff>
      <xdr:row>9</xdr:row>
      <xdr:rowOff>20</xdr:rowOff>
    </xdr:to>
    <xdr:pic>
      <xdr:nvPicPr>
        <xdr:cNvPr id="2" name="Image 1">
          <a:extLst>
            <a:ext uri="{FF2B5EF4-FFF2-40B4-BE49-F238E27FC236}">
              <a16:creationId xmlns:a16="http://schemas.microsoft.com/office/drawing/2014/main" id="{427CB7FD-68A7-4590-B5CA-1BAD04AE4075}"/>
            </a:ext>
          </a:extLst>
        </xdr:cNvPr>
        <xdr:cNvPicPr>
          <a:picLocks noChangeAspect="1"/>
        </xdr:cNvPicPr>
      </xdr:nvPicPr>
      <xdr:blipFill>
        <a:blip xmlns:r="http://schemas.openxmlformats.org/officeDocument/2006/relationships" r:embed="rId1"/>
        <a:stretch>
          <a:fillRect/>
        </a:stretch>
      </xdr:blipFill>
      <xdr:spPr>
        <a:xfrm>
          <a:off x="0" y="0"/>
          <a:ext cx="4171981" cy="27146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228631</xdr:colOff>
      <xdr:row>9</xdr:row>
      <xdr:rowOff>20</xdr:rowOff>
    </xdr:to>
    <xdr:pic>
      <xdr:nvPicPr>
        <xdr:cNvPr id="2" name="Image 1">
          <a:extLst>
            <a:ext uri="{FF2B5EF4-FFF2-40B4-BE49-F238E27FC236}">
              <a16:creationId xmlns:a16="http://schemas.microsoft.com/office/drawing/2014/main" id="{F07B698F-A55C-46B5-8420-C8158AC932FB}"/>
            </a:ext>
          </a:extLst>
        </xdr:cNvPr>
        <xdr:cNvPicPr>
          <a:picLocks noChangeAspect="1"/>
        </xdr:cNvPicPr>
      </xdr:nvPicPr>
      <xdr:blipFill>
        <a:blip xmlns:r="http://schemas.openxmlformats.org/officeDocument/2006/relationships" r:embed="rId1"/>
        <a:stretch>
          <a:fillRect/>
        </a:stretch>
      </xdr:blipFill>
      <xdr:spPr>
        <a:xfrm>
          <a:off x="0" y="0"/>
          <a:ext cx="4171981" cy="27146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266731</xdr:colOff>
      <xdr:row>8</xdr:row>
      <xdr:rowOff>142895</xdr:rowOff>
    </xdr:to>
    <xdr:pic>
      <xdr:nvPicPr>
        <xdr:cNvPr id="2" name="Image 1">
          <a:extLst>
            <a:ext uri="{FF2B5EF4-FFF2-40B4-BE49-F238E27FC236}">
              <a16:creationId xmlns:a16="http://schemas.microsoft.com/office/drawing/2014/main" id="{CAB87CEE-3854-431C-326C-1733F3404F68}"/>
            </a:ext>
          </a:extLst>
        </xdr:cNvPr>
        <xdr:cNvPicPr>
          <a:picLocks noChangeAspect="1"/>
        </xdr:cNvPicPr>
      </xdr:nvPicPr>
      <xdr:blipFill>
        <a:blip xmlns:r="http://schemas.openxmlformats.org/officeDocument/2006/relationships" r:embed="rId1"/>
        <a:stretch>
          <a:fillRect/>
        </a:stretch>
      </xdr:blipFill>
      <xdr:spPr>
        <a:xfrm>
          <a:off x="0" y="0"/>
          <a:ext cx="4210081" cy="26765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266731</xdr:colOff>
      <xdr:row>8</xdr:row>
      <xdr:rowOff>142895</xdr:rowOff>
    </xdr:to>
    <xdr:pic>
      <xdr:nvPicPr>
        <xdr:cNvPr id="2" name="Image 1">
          <a:extLst>
            <a:ext uri="{FF2B5EF4-FFF2-40B4-BE49-F238E27FC236}">
              <a16:creationId xmlns:a16="http://schemas.microsoft.com/office/drawing/2014/main" id="{F6A26119-CC15-EF7F-C56D-5C98D4948695}"/>
            </a:ext>
          </a:extLst>
        </xdr:cNvPr>
        <xdr:cNvPicPr>
          <a:picLocks noChangeAspect="1"/>
        </xdr:cNvPicPr>
      </xdr:nvPicPr>
      <xdr:blipFill>
        <a:blip xmlns:r="http://schemas.openxmlformats.org/officeDocument/2006/relationships" r:embed="rId1"/>
        <a:stretch>
          <a:fillRect/>
        </a:stretch>
      </xdr:blipFill>
      <xdr:spPr>
        <a:xfrm>
          <a:off x="0" y="0"/>
          <a:ext cx="4210081" cy="26765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H26"/>
  <sheetViews>
    <sheetView workbookViewId="0">
      <selection sqref="A1:H1"/>
    </sheetView>
  </sheetViews>
  <sheetFormatPr baseColWidth="10" defaultColWidth="10.7109375" defaultRowHeight="15" x14ac:dyDescent="0.25"/>
  <sheetData>
    <row r="1" spans="1:8" ht="28.5" x14ac:dyDescent="0.45">
      <c r="A1" s="109" t="s">
        <v>0</v>
      </c>
      <c r="B1" s="110"/>
      <c r="C1" s="110"/>
      <c r="D1" s="110"/>
      <c r="E1" s="110"/>
      <c r="F1" s="110"/>
      <c r="G1" s="110"/>
      <c r="H1" s="111"/>
    </row>
    <row r="2" spans="1:8" ht="28.5" x14ac:dyDescent="0.45">
      <c r="A2" s="112" t="s">
        <v>1</v>
      </c>
      <c r="B2" s="113"/>
      <c r="C2" s="113"/>
      <c r="D2" s="113"/>
      <c r="E2" s="113"/>
      <c r="F2" s="113"/>
      <c r="G2" s="113"/>
      <c r="H2" s="114"/>
    </row>
    <row r="3" spans="1:8" ht="28.5" x14ac:dyDescent="0.45">
      <c r="A3" s="112" t="s">
        <v>2</v>
      </c>
      <c r="B3" s="113"/>
      <c r="C3" s="113"/>
      <c r="D3" s="113"/>
      <c r="E3" s="113"/>
      <c r="F3" s="113"/>
      <c r="G3" s="113"/>
      <c r="H3" s="114"/>
    </row>
    <row r="4" spans="1:8" ht="28.5" x14ac:dyDescent="0.45">
      <c r="A4" s="115" t="s">
        <v>51</v>
      </c>
      <c r="B4" s="116"/>
      <c r="C4" s="116"/>
      <c r="D4" s="116"/>
      <c r="E4" s="116"/>
      <c r="F4" s="116"/>
      <c r="G4" s="116"/>
      <c r="H4" s="117"/>
    </row>
    <row r="5" spans="1:8" x14ac:dyDescent="0.25">
      <c r="H5" s="1"/>
    </row>
    <row r="6" spans="1:8" x14ac:dyDescent="0.25">
      <c r="A6" s="108" t="s">
        <v>3</v>
      </c>
      <c r="H6" s="1"/>
    </row>
    <row r="7" spans="1:8" x14ac:dyDescent="0.25">
      <c r="H7" s="1"/>
    </row>
    <row r="8" spans="1:8" x14ac:dyDescent="0.25">
      <c r="A8" s="2" t="s">
        <v>4</v>
      </c>
      <c r="H8" s="1"/>
    </row>
    <row r="9" spans="1:8" x14ac:dyDescent="0.25">
      <c r="A9" s="3" t="s">
        <v>54</v>
      </c>
      <c r="H9" s="1"/>
    </row>
    <row r="10" spans="1:8" x14ac:dyDescent="0.25">
      <c r="A10" s="3" t="s">
        <v>55</v>
      </c>
      <c r="H10" s="1"/>
    </row>
    <row r="11" spans="1:8" x14ac:dyDescent="0.25">
      <c r="A11" s="3" t="s">
        <v>56</v>
      </c>
      <c r="H11" s="1"/>
    </row>
    <row r="12" spans="1:8" x14ac:dyDescent="0.25">
      <c r="A12" s="3" t="s">
        <v>57</v>
      </c>
      <c r="H12" s="1"/>
    </row>
    <row r="13" spans="1:8" x14ac:dyDescent="0.25">
      <c r="A13" s="3" t="s">
        <v>58</v>
      </c>
      <c r="H13" s="1"/>
    </row>
    <row r="14" spans="1:8" x14ac:dyDescent="0.25">
      <c r="H14" s="1"/>
    </row>
    <row r="15" spans="1:8" x14ac:dyDescent="0.25">
      <c r="A15" s="2" t="s">
        <v>5</v>
      </c>
      <c r="H15" s="1"/>
    </row>
    <row r="16" spans="1:8" x14ac:dyDescent="0.25">
      <c r="A16" s="3" t="s">
        <v>59</v>
      </c>
      <c r="H16" s="1"/>
    </row>
    <row r="17" spans="1:8" x14ac:dyDescent="0.25">
      <c r="A17" s="3" t="s">
        <v>60</v>
      </c>
      <c r="H17" s="1"/>
    </row>
    <row r="18" spans="1:8" x14ac:dyDescent="0.25">
      <c r="H18" s="1"/>
    </row>
    <row r="19" spans="1:8" x14ac:dyDescent="0.25">
      <c r="A19" s="2"/>
      <c r="H19" s="1"/>
    </row>
    <row r="20" spans="1:8" x14ac:dyDescent="0.25">
      <c r="A20" s="3"/>
      <c r="H20" s="1"/>
    </row>
    <row r="21" spans="1:8" x14ac:dyDescent="0.25">
      <c r="A21" s="3"/>
      <c r="H21" s="1"/>
    </row>
    <row r="22" spans="1:8" x14ac:dyDescent="0.25">
      <c r="A22" s="103"/>
      <c r="H22" s="1"/>
    </row>
    <row r="23" spans="1:8" x14ac:dyDescent="0.25">
      <c r="A23" s="102" t="s">
        <v>53</v>
      </c>
      <c r="H23" s="1"/>
    </row>
    <row r="24" spans="1:8" x14ac:dyDescent="0.25">
      <c r="A24" s="103"/>
      <c r="H24" s="1"/>
    </row>
    <row r="25" spans="1:8" ht="15.75" thickBot="1" x14ac:dyDescent="0.3">
      <c r="A25" s="81" t="s">
        <v>52</v>
      </c>
      <c r="B25" s="4"/>
      <c r="C25" s="4"/>
      <c r="D25" s="4"/>
      <c r="E25" s="4"/>
      <c r="F25" s="4"/>
      <c r="G25" s="4"/>
      <c r="H25" s="5"/>
    </row>
    <row r="26" spans="1:8" x14ac:dyDescent="0.25">
      <c r="A26" s="76" t="s">
        <v>6</v>
      </c>
    </row>
  </sheetData>
  <sheetProtection algorithmName="SHA-512" hashValue="g5jpQJNoSSmZyNx1P8lnLqzdRvwRfHJSjn/hAmGY3REhn9qExX251a0doWQJvm/9WSe+fFke8+oTGoCSet1dlQ==" saltValue="2xoyHa0FVGFPyCs4EvV1Kw==" spinCount="100000" sheet="1" objects="1" scenarios="1"/>
  <mergeCells count="4">
    <mergeCell ref="A1:H1"/>
    <mergeCell ref="A2:H2"/>
    <mergeCell ref="A3:H3"/>
    <mergeCell ref="A4:H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rgb="FFFFC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1c0YhOMT7XNdecD+2ZLtkHWgRvQpwC3Zgv5G369tb2ok8YeTfkLWEfc+mhaFb9wi1AIW7I59KZARn/RFUnnspg==" saltValue="GsL3rFkf37Ri/eEBbQeZtQ=="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rgb="FFFFC000"/>
  </sheetPr>
  <dimension ref="H1:L22"/>
  <sheetViews>
    <sheetView topLeftCell="A2" workbookViewId="0">
      <selection activeCell="K3" sqref="K3:K21"/>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sZ37obmj+m9RU90RZ2OsWl8W/yAFKszUtFjFs1cIqxsWbye8qnhdYN0ThAoCSs0Fk8wd8A3EOgp6o82GGZZGCA==" saltValue="UnEVz0TFIGMdSAak0+y2GA==" spinCount="100000"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C/2k35ZbRrJympGgUljyEocWipM8teQPEEgDVulKUyZU9ckLK6lsPT8hlm+z175wbGW5EqYUmbOlAPeNynmR0w==" saltValue="5ol8QvwEGWdlt/wBm3YPYA==" spinCount="100000"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8mcXDAfmmGuI2zZ4/2uKQ8oPInusesXjxgXAgzRYX/yg8o1h4EZ7bWfk+9fU34YePNNII2ySvE+sdCCSvR4QYw==" saltValue="sVwjNL8Srf70EWRmpg2vNw==" spinCount="100000" sheet="1" objects="1" scenarios="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yIcUryjzJ/NXFMmk3JYXxE2C4UgvR5Uem+7bJAA8mEROY2uwwG4qNhjzsQTr7G7XdTUBFGKbnACklASxRfGGVg==" saltValue="ukHUbhazovutlTVrs29ijw==" spinCount="100000" sheet="1" objects="1" scenario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YN7/JDX08p03xufkK3v40Q18z1km6VGZT9i6O1Ab5KZWxaIbpu9xbhvGLEVrC5/11ftDhBZJAbpi9KNcRJLrPw==" saltValue="QEsGAY6Q3r/JXV7kO3G6tA==" spinCount="100000" sheet="1" objects="1" scenarios="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9v1HRDWAanRIRUc61K9CEQiKdmZ1Y07L8juVOSuHUEYc6s3IbkYADD7zcwjo/su4yzhpeEjd3pRhWbFiHHxqQ==" saltValue="Lmj4jJh2jcIRM4t9pDZ38Q==" spinCount="100000" sheet="1" objects="1" scenario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tabColor rgb="FFFF0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k1OZz0B6Xbc3Rok51x3wagUt5Q085S2NzSyBOf+mL/kfXvbn7OHQ7zea2CusTXl1dJzkgCkgMu+KaJhXCmk4ug==" saltValue="po2JItEH7CZf8OkUtvBONQ==" spinCount="100000" sheet="1" objects="1" scenarios="1"/>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tabColor rgb="FF00B05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q/0K1PHEkbkSjsqZlrnUkYEQQhAGTHBrHNjprZ4FbUeWkgfa6IdCat7ZRWpq4474tdT31w1n0AQoHjJMa063ww==" saltValue="vDvPNs6Rn7YYHwL+HsHDGA==" spinCount="100000" sheet="1" objects="1" scenarios="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tabColor rgb="FF00B05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L3LCLUjc/950TGcU+u0dsf+xkttBog6D5IJlOLhQj67HVAP9lmWdnnaGeYD/15aT8E0MFgcAqz6+jjWpzDmotw==" saltValue="8lcaMzvcR2DD9kOmNAB1K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sheetPr codeName="Feuil2"/>
  <dimension ref="A1:G46"/>
  <sheetViews>
    <sheetView tabSelected="1" topLeftCell="A31" workbookViewId="0">
      <selection activeCell="I2" sqref="I2"/>
    </sheetView>
  </sheetViews>
  <sheetFormatPr baseColWidth="10" defaultColWidth="10.7109375" defaultRowHeight="15" x14ac:dyDescent="0.25"/>
  <cols>
    <col min="7" max="7" width="11.42578125" customWidth="1"/>
  </cols>
  <sheetData>
    <row r="1" spans="1:7" ht="82.15" customHeight="1" thickBot="1" x14ac:dyDescent="0.3">
      <c r="A1" s="118"/>
      <c r="B1" s="118"/>
      <c r="C1" s="118"/>
      <c r="D1" s="118"/>
      <c r="E1" s="118"/>
      <c r="F1" s="118"/>
      <c r="G1" s="118"/>
    </row>
    <row r="2" spans="1:7" ht="14.25" customHeight="1" x14ac:dyDescent="0.25">
      <c r="A2" s="119" t="s">
        <v>70</v>
      </c>
      <c r="B2" s="120"/>
      <c r="C2" s="120"/>
      <c r="D2" s="120"/>
      <c r="E2" s="120"/>
      <c r="F2" s="120"/>
      <c r="G2" s="121"/>
    </row>
    <row r="3" spans="1:7" x14ac:dyDescent="0.25">
      <c r="A3" s="122"/>
      <c r="B3" s="123"/>
      <c r="C3" s="123"/>
      <c r="D3" s="123"/>
      <c r="E3" s="123"/>
      <c r="F3" s="123"/>
      <c r="G3" s="124"/>
    </row>
    <row r="4" spans="1:7" x14ac:dyDescent="0.25">
      <c r="A4" s="122"/>
      <c r="B4" s="123"/>
      <c r="C4" s="123"/>
      <c r="D4" s="123"/>
      <c r="E4" s="123"/>
      <c r="F4" s="123"/>
      <c r="G4" s="124"/>
    </row>
    <row r="5" spans="1:7" x14ac:dyDescent="0.25">
      <c r="A5" s="122"/>
      <c r="B5" s="123"/>
      <c r="C5" s="123"/>
      <c r="D5" s="123"/>
      <c r="E5" s="123"/>
      <c r="F5" s="123"/>
      <c r="G5" s="124"/>
    </row>
    <row r="6" spans="1:7" x14ac:dyDescent="0.25">
      <c r="A6" s="122"/>
      <c r="B6" s="123"/>
      <c r="C6" s="123"/>
      <c r="D6" s="123"/>
      <c r="E6" s="123"/>
      <c r="F6" s="123"/>
      <c r="G6" s="124"/>
    </row>
    <row r="7" spans="1:7" x14ac:dyDescent="0.25">
      <c r="A7" s="122"/>
      <c r="B7" s="123"/>
      <c r="C7" s="123"/>
      <c r="D7" s="123"/>
      <c r="E7" s="123"/>
      <c r="F7" s="123"/>
      <c r="G7" s="124"/>
    </row>
    <row r="8" spans="1:7" x14ac:dyDescent="0.25">
      <c r="A8" s="122"/>
      <c r="B8" s="123"/>
      <c r="C8" s="123"/>
      <c r="D8" s="123"/>
      <c r="E8" s="123"/>
      <c r="F8" s="123"/>
      <c r="G8" s="124"/>
    </row>
    <row r="9" spans="1:7" x14ac:dyDescent="0.25">
      <c r="A9" s="122"/>
      <c r="B9" s="123"/>
      <c r="C9" s="123"/>
      <c r="D9" s="123"/>
      <c r="E9" s="123"/>
      <c r="F9" s="123"/>
      <c r="G9" s="124"/>
    </row>
    <row r="10" spans="1:7" x14ac:dyDescent="0.25">
      <c r="A10" s="122"/>
      <c r="B10" s="123"/>
      <c r="C10" s="123"/>
      <c r="D10" s="123"/>
      <c r="E10" s="123"/>
      <c r="F10" s="123"/>
      <c r="G10" s="124"/>
    </row>
    <row r="11" spans="1:7" x14ac:dyDescent="0.25">
      <c r="A11" s="122"/>
      <c r="B11" s="123"/>
      <c r="C11" s="123"/>
      <c r="D11" s="123"/>
      <c r="E11" s="123"/>
      <c r="F11" s="123"/>
      <c r="G11" s="124"/>
    </row>
    <row r="12" spans="1:7" x14ac:dyDescent="0.25">
      <c r="A12" s="122"/>
      <c r="B12" s="123"/>
      <c r="C12" s="123"/>
      <c r="D12" s="123"/>
      <c r="E12" s="123"/>
      <c r="F12" s="123"/>
      <c r="G12" s="124"/>
    </row>
    <row r="13" spans="1:7" x14ac:dyDescent="0.25">
      <c r="A13" s="122"/>
      <c r="B13" s="123"/>
      <c r="C13" s="123"/>
      <c r="D13" s="123"/>
      <c r="E13" s="123"/>
      <c r="F13" s="123"/>
      <c r="G13" s="124"/>
    </row>
    <row r="14" spans="1:7" x14ac:dyDescent="0.25">
      <c r="A14" s="122"/>
      <c r="B14" s="123"/>
      <c r="C14" s="123"/>
      <c r="D14" s="123"/>
      <c r="E14" s="123"/>
      <c r="F14" s="123"/>
      <c r="G14" s="124"/>
    </row>
    <row r="15" spans="1:7" x14ac:dyDescent="0.25">
      <c r="A15" s="122"/>
      <c r="B15" s="123"/>
      <c r="C15" s="123"/>
      <c r="D15" s="123"/>
      <c r="E15" s="123"/>
      <c r="F15" s="123"/>
      <c r="G15" s="124"/>
    </row>
    <row r="16" spans="1:7" x14ac:dyDescent="0.25">
      <c r="A16" s="122"/>
      <c r="B16" s="123"/>
      <c r="C16" s="123"/>
      <c r="D16" s="123"/>
      <c r="E16" s="123"/>
      <c r="F16" s="123"/>
      <c r="G16" s="124"/>
    </row>
    <row r="17" spans="1:7" x14ac:dyDescent="0.25">
      <c r="A17" s="122"/>
      <c r="B17" s="123"/>
      <c r="C17" s="123"/>
      <c r="D17" s="123"/>
      <c r="E17" s="123"/>
      <c r="F17" s="123"/>
      <c r="G17" s="124"/>
    </row>
    <row r="18" spans="1:7" x14ac:dyDescent="0.25">
      <c r="A18" s="122"/>
      <c r="B18" s="123"/>
      <c r="C18" s="123"/>
      <c r="D18" s="123"/>
      <c r="E18" s="123"/>
      <c r="F18" s="123"/>
      <c r="G18" s="124"/>
    </row>
    <row r="19" spans="1:7" x14ac:dyDescent="0.25">
      <c r="A19" s="122"/>
      <c r="B19" s="123"/>
      <c r="C19" s="123"/>
      <c r="D19" s="123"/>
      <c r="E19" s="123"/>
      <c r="F19" s="123"/>
      <c r="G19" s="124"/>
    </row>
    <row r="20" spans="1:7" x14ac:dyDescent="0.25">
      <c r="A20" s="122"/>
      <c r="B20" s="123"/>
      <c r="C20" s="123"/>
      <c r="D20" s="123"/>
      <c r="E20" s="123"/>
      <c r="F20" s="123"/>
      <c r="G20" s="124"/>
    </row>
    <row r="21" spans="1:7" x14ac:dyDescent="0.25">
      <c r="A21" s="122"/>
      <c r="B21" s="123"/>
      <c r="C21" s="123"/>
      <c r="D21" s="123"/>
      <c r="E21" s="123"/>
      <c r="F21" s="123"/>
      <c r="G21" s="124"/>
    </row>
    <row r="22" spans="1:7" x14ac:dyDescent="0.25">
      <c r="A22" s="122"/>
      <c r="B22" s="123"/>
      <c r="C22" s="123"/>
      <c r="D22" s="123"/>
      <c r="E22" s="123"/>
      <c r="F22" s="123"/>
      <c r="G22" s="124"/>
    </row>
    <row r="23" spans="1:7" x14ac:dyDescent="0.25">
      <c r="A23" s="122"/>
      <c r="B23" s="123"/>
      <c r="C23" s="123"/>
      <c r="D23" s="123"/>
      <c r="E23" s="123"/>
      <c r="F23" s="123"/>
      <c r="G23" s="124"/>
    </row>
    <row r="24" spans="1:7" x14ac:dyDescent="0.25">
      <c r="A24" s="122"/>
      <c r="B24" s="123"/>
      <c r="C24" s="123"/>
      <c r="D24" s="123"/>
      <c r="E24" s="123"/>
      <c r="F24" s="123"/>
      <c r="G24" s="124"/>
    </row>
    <row r="25" spans="1:7" x14ac:dyDescent="0.25">
      <c r="A25" s="122"/>
      <c r="B25" s="123"/>
      <c r="C25" s="123"/>
      <c r="D25" s="123"/>
      <c r="E25" s="123"/>
      <c r="F25" s="123"/>
      <c r="G25" s="124"/>
    </row>
    <row r="26" spans="1:7" x14ac:dyDescent="0.25">
      <c r="A26" s="122"/>
      <c r="B26" s="123"/>
      <c r="C26" s="123"/>
      <c r="D26" s="123"/>
      <c r="E26" s="123"/>
      <c r="F26" s="123"/>
      <c r="G26" s="124"/>
    </row>
    <row r="27" spans="1:7" x14ac:dyDescent="0.25">
      <c r="A27" s="122"/>
      <c r="B27" s="123"/>
      <c r="C27" s="123"/>
      <c r="D27" s="123"/>
      <c r="E27" s="123"/>
      <c r="F27" s="123"/>
      <c r="G27" s="124"/>
    </row>
    <row r="28" spans="1:7" x14ac:dyDescent="0.25">
      <c r="A28" s="122"/>
      <c r="B28" s="123"/>
      <c r="C28" s="123"/>
      <c r="D28" s="123"/>
      <c r="E28" s="123"/>
      <c r="F28" s="123"/>
      <c r="G28" s="124"/>
    </row>
    <row r="29" spans="1:7" x14ac:dyDescent="0.25">
      <c r="A29" s="122"/>
      <c r="B29" s="123"/>
      <c r="C29" s="123"/>
      <c r="D29" s="123"/>
      <c r="E29" s="123"/>
      <c r="F29" s="123"/>
      <c r="G29" s="124"/>
    </row>
    <row r="30" spans="1:7" x14ac:dyDescent="0.25">
      <c r="A30" s="122"/>
      <c r="B30" s="123"/>
      <c r="C30" s="123"/>
      <c r="D30" s="123"/>
      <c r="E30" s="123"/>
      <c r="F30" s="123"/>
      <c r="G30" s="124"/>
    </row>
    <row r="31" spans="1:7" x14ac:dyDescent="0.25">
      <c r="A31" s="122"/>
      <c r="B31" s="123"/>
      <c r="C31" s="123"/>
      <c r="D31" s="123"/>
      <c r="E31" s="123"/>
      <c r="F31" s="123"/>
      <c r="G31" s="124"/>
    </row>
    <row r="32" spans="1:7" x14ac:dyDescent="0.25">
      <c r="A32" s="122"/>
      <c r="B32" s="123"/>
      <c r="C32" s="123"/>
      <c r="D32" s="123"/>
      <c r="E32" s="123"/>
      <c r="F32" s="123"/>
      <c r="G32" s="124"/>
    </row>
    <row r="33" spans="1:7" x14ac:dyDescent="0.25">
      <c r="A33" s="122"/>
      <c r="B33" s="123"/>
      <c r="C33" s="123"/>
      <c r="D33" s="123"/>
      <c r="E33" s="123"/>
      <c r="F33" s="123"/>
      <c r="G33" s="124"/>
    </row>
    <row r="34" spans="1:7" x14ac:dyDescent="0.25">
      <c r="A34" s="122"/>
      <c r="B34" s="123"/>
      <c r="C34" s="123"/>
      <c r="D34" s="123"/>
      <c r="E34" s="123"/>
      <c r="F34" s="123"/>
      <c r="G34" s="124"/>
    </row>
    <row r="35" spans="1:7" x14ac:dyDescent="0.25">
      <c r="A35" s="122"/>
      <c r="B35" s="123"/>
      <c r="C35" s="123"/>
      <c r="D35" s="123"/>
      <c r="E35" s="123"/>
      <c r="F35" s="123"/>
      <c r="G35" s="124"/>
    </row>
    <row r="36" spans="1:7" x14ac:dyDescent="0.25">
      <c r="A36" s="122"/>
      <c r="B36" s="123"/>
      <c r="C36" s="123"/>
      <c r="D36" s="123"/>
      <c r="E36" s="123"/>
      <c r="F36" s="123"/>
      <c r="G36" s="124"/>
    </row>
    <row r="37" spans="1:7" x14ac:dyDescent="0.25">
      <c r="A37" s="122"/>
      <c r="B37" s="123"/>
      <c r="C37" s="123"/>
      <c r="D37" s="123"/>
      <c r="E37" s="123"/>
      <c r="F37" s="123"/>
      <c r="G37" s="124"/>
    </row>
    <row r="38" spans="1:7" x14ac:dyDescent="0.25">
      <c r="A38" s="122"/>
      <c r="B38" s="123"/>
      <c r="C38" s="123"/>
      <c r="D38" s="123"/>
      <c r="E38" s="123"/>
      <c r="F38" s="123"/>
      <c r="G38" s="124"/>
    </row>
    <row r="39" spans="1:7" x14ac:dyDescent="0.25">
      <c r="A39" s="122"/>
      <c r="B39" s="123"/>
      <c r="C39" s="123"/>
      <c r="D39" s="123"/>
      <c r="E39" s="123"/>
      <c r="F39" s="123"/>
      <c r="G39" s="124"/>
    </row>
    <row r="40" spans="1:7" x14ac:dyDescent="0.25">
      <c r="A40" s="122"/>
      <c r="B40" s="123"/>
      <c r="C40" s="123"/>
      <c r="D40" s="123"/>
      <c r="E40" s="123"/>
      <c r="F40" s="123"/>
      <c r="G40" s="124"/>
    </row>
    <row r="41" spans="1:7" x14ac:dyDescent="0.25">
      <c r="A41" s="122"/>
      <c r="B41" s="123"/>
      <c r="C41" s="123"/>
      <c r="D41" s="123"/>
      <c r="E41" s="123"/>
      <c r="F41" s="123"/>
      <c r="G41" s="124"/>
    </row>
    <row r="42" spans="1:7" x14ac:dyDescent="0.25">
      <c r="A42" s="122"/>
      <c r="B42" s="123"/>
      <c r="C42" s="123"/>
      <c r="D42" s="123"/>
      <c r="E42" s="123"/>
      <c r="F42" s="123"/>
      <c r="G42" s="124"/>
    </row>
    <row r="43" spans="1:7" x14ac:dyDescent="0.25">
      <c r="A43" s="122"/>
      <c r="B43" s="123"/>
      <c r="C43" s="123"/>
      <c r="D43" s="123"/>
      <c r="E43" s="123"/>
      <c r="F43" s="123"/>
      <c r="G43" s="124"/>
    </row>
    <row r="44" spans="1:7" x14ac:dyDescent="0.25">
      <c r="A44" s="122"/>
      <c r="B44" s="123"/>
      <c r="C44" s="123"/>
      <c r="D44" s="123"/>
      <c r="E44" s="123"/>
      <c r="F44" s="123"/>
      <c r="G44" s="124"/>
    </row>
    <row r="45" spans="1:7" ht="15.75" thickBot="1" x14ac:dyDescent="0.3">
      <c r="A45" s="125"/>
      <c r="B45" s="126"/>
      <c r="C45" s="126"/>
      <c r="D45" s="126"/>
      <c r="E45" s="126"/>
      <c r="F45" s="126"/>
      <c r="G45" s="127"/>
    </row>
    <row r="46" spans="1:7" x14ac:dyDescent="0.25">
      <c r="A46" s="128" t="s">
        <v>6</v>
      </c>
      <c r="B46" s="129"/>
      <c r="C46" s="129"/>
      <c r="D46" s="129"/>
      <c r="E46" s="129"/>
      <c r="F46" s="129"/>
      <c r="G46" s="129"/>
    </row>
  </sheetData>
  <sheetProtection algorithmName="SHA-512" hashValue="E/qR/OueS0ZSRVtPogaz8JQBTWKmzcZxmHnIW1ajisO3DUwvY9rhutXb3rS+v07Z97wXskhn0Ym+j191ZoQi0Q==" saltValue="WROT5RHpgwEUu5Kl/gU2Xw=="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tabColor rgb="FF00B05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ogSreXkwB7aLbJTKdz9qif3MYgp8XO8sQNRZp/Bjm1eU9rlsETswiz54xzlnsC4oEXRBybDe8ljLWGt5+bbWmg==" saltValue="leIYPWMeZK1Zs46u9ibAgA==" spinCount="100000" sheet="1" objects="1" scenarios="1"/>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tabColor rgb="FF00B0F0"/>
  </sheetPr>
  <dimension ref="H1:L22"/>
  <sheetViews>
    <sheetView workbookViewId="0">
      <selection sqref="A1:J1"/>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BL+M7fJO/n2Tp/1S9BXg1hjsljgMR34U4bRZSK8br4E9uO7d68E5Fr+o5+VKADfffKn1mARq0wmDNLUh0zG4aA==" saltValue="QNHw0+UHgYdEucrtC0qTSA==" spinCount="100000" sheet="1" objects="1" scenarios="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tabColor rgb="FF00B0F0"/>
  </sheetPr>
  <dimension ref="H1:L22"/>
  <sheetViews>
    <sheetView workbookViewId="0">
      <selection sqref="A1:J1"/>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iq74NCexxsx7Xph5ZSreWcbDqgMJqxyH8OQb4sIl65dj0QLzkKbgqaHUMKWOHH2+i/YMAqTREyvIVExtv1b+LQ==" saltValue="0KQ32bCh+JVnyCfhMe6pXA==" spinCount="100000" sheet="1" objects="1" scenarios="1"/>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tabColor rgb="FF00B0F0"/>
  </sheetPr>
  <dimension ref="H1:L22"/>
  <sheetViews>
    <sheetView workbookViewId="0">
      <selection activeCell="H1" sqref="H1"/>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zA6NyRWoMfU+eY1qizZdUejalacaXIOUJ2eeM4K3N4aZuo4JfxUlq5sIT8kapoinUGBWtShpfTGvkbxAYny6og==" saltValue="KequeCV9gmb47Mnd+R8vAw==" spinCount="100000" sheet="1" objects="1" scenarios="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4"/>
  <dimension ref="A1:J52"/>
  <sheetViews>
    <sheetView topLeftCell="A5"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1" t="s">
        <v>69</v>
      </c>
      <c r="B1" s="172"/>
      <c r="C1" s="172"/>
      <c r="D1" s="172"/>
      <c r="E1" s="172"/>
      <c r="F1" s="172"/>
      <c r="G1" s="172"/>
      <c r="H1" s="172"/>
      <c r="I1" s="172"/>
      <c r="J1" s="173"/>
    </row>
    <row r="2" spans="1:10" ht="15.75" thickBot="1" x14ac:dyDescent="0.3">
      <c r="A2" s="6" t="s">
        <v>24</v>
      </c>
      <c r="B2" s="178" t="str">
        <f>IF(ISBLANK(Résultats!A8),"",Résultats!A8)</f>
        <v/>
      </c>
      <c r="C2" s="179"/>
      <c r="D2" s="179"/>
      <c r="E2" s="179"/>
      <c r="F2" s="180"/>
      <c r="G2" s="7" t="s">
        <v>25</v>
      </c>
      <c r="H2" s="7"/>
      <c r="I2" s="174" t="str">
        <f>IF(ISBLANK(Résultats!D8),"",Résultats!D8)</f>
        <v/>
      </c>
      <c r="J2" s="175"/>
    </row>
    <row r="3" spans="1:10" ht="15.75" thickBot="1" x14ac:dyDescent="0.3">
      <c r="A3" s="6" t="s">
        <v>26</v>
      </c>
      <c r="B3" s="7"/>
      <c r="C3" s="178" t="str">
        <f>IF(ISBLANK(Résultats!G8),"",Résultats!G8)</f>
        <v/>
      </c>
      <c r="D3" s="179"/>
      <c r="E3" s="179"/>
      <c r="F3" s="180"/>
      <c r="G3" s="181" t="s">
        <v>27</v>
      </c>
      <c r="H3" s="182"/>
      <c r="I3" s="176" t="str">
        <f>IF(ISBLANK(Résultats!F8),"","moins de 21ans")</f>
        <v/>
      </c>
      <c r="J3" s="177"/>
    </row>
    <row r="4" spans="1:10" ht="15.75" thickBot="1" x14ac:dyDescent="0.3">
      <c r="A4" s="6" t="s">
        <v>7</v>
      </c>
      <c r="B4" s="7"/>
      <c r="C4" s="178" t="str">
        <f>IF(ISBLANK(Résultats!C2),"",(Résultats!C2))</f>
        <v/>
      </c>
      <c r="D4" s="179"/>
      <c r="E4" s="179"/>
      <c r="F4" s="180"/>
      <c r="G4" s="7" t="s">
        <v>8</v>
      </c>
      <c r="H4" s="7"/>
      <c r="I4" s="176" t="str">
        <f>IF(ISBLANK(Résultats!J2),"",Résultats!J2)</f>
        <v/>
      </c>
      <c r="J4" s="177"/>
    </row>
    <row r="5" spans="1:10" x14ac:dyDescent="0.25">
      <c r="A5" s="6" t="s">
        <v>61</v>
      </c>
      <c r="B5" s="7"/>
      <c r="C5" s="7"/>
      <c r="D5" s="7"/>
      <c r="E5" s="7"/>
      <c r="F5" s="7"/>
      <c r="G5" s="7"/>
      <c r="H5" s="7"/>
      <c r="I5" s="50"/>
      <c r="J5" s="8"/>
    </row>
    <row r="6" spans="1:10" x14ac:dyDescent="0.25">
      <c r="A6" s="6" t="s">
        <v>28</v>
      </c>
      <c r="B6" s="7"/>
      <c r="C6" s="7"/>
      <c r="D6" s="7"/>
      <c r="E6" s="7"/>
      <c r="F6" s="7"/>
      <c r="G6" s="7"/>
      <c r="H6" s="7"/>
      <c r="I6" s="7"/>
      <c r="J6" s="8"/>
    </row>
    <row r="7" spans="1:10" x14ac:dyDescent="0.25">
      <c r="A7" s="6" t="s">
        <v>29</v>
      </c>
      <c r="B7" s="7"/>
      <c r="C7" s="7"/>
      <c r="D7" s="7"/>
      <c r="E7" s="7"/>
      <c r="F7" s="7"/>
      <c r="G7" s="7"/>
      <c r="H7" s="7"/>
      <c r="I7" s="7"/>
      <c r="J7" s="8"/>
    </row>
    <row r="8" spans="1:10" x14ac:dyDescent="0.25">
      <c r="A8" s="6" t="s">
        <v>30</v>
      </c>
      <c r="B8" s="7"/>
      <c r="C8" s="7"/>
      <c r="D8" s="7"/>
      <c r="E8" s="7"/>
      <c r="F8" s="7"/>
      <c r="G8" s="7"/>
      <c r="H8" s="7"/>
      <c r="I8" s="7"/>
      <c r="J8" s="8"/>
    </row>
    <row r="9" spans="1:10" x14ac:dyDescent="0.25">
      <c r="A9" s="6" t="s">
        <v>63</v>
      </c>
      <c r="B9" s="7"/>
      <c r="C9" s="7"/>
      <c r="D9" s="7"/>
      <c r="E9" s="7"/>
      <c r="F9" s="7"/>
      <c r="G9" s="7"/>
      <c r="H9" s="7"/>
      <c r="I9" s="7"/>
      <c r="J9" s="8"/>
    </row>
    <row r="10" spans="1:10" ht="75" x14ac:dyDescent="0.25">
      <c r="A10" s="7"/>
      <c r="B10" s="104" t="s">
        <v>67</v>
      </c>
      <c r="C10" s="9" t="s">
        <v>18</v>
      </c>
      <c r="D10" s="9" t="s">
        <v>19</v>
      </c>
      <c r="E10" s="9" t="s">
        <v>20</v>
      </c>
      <c r="F10" s="10" t="s">
        <v>21</v>
      </c>
      <c r="G10" s="82"/>
      <c r="H10" s="83"/>
      <c r="I10" s="7"/>
      <c r="J10" s="8"/>
    </row>
    <row r="11" spans="1:10" x14ac:dyDescent="0.25">
      <c r="A11" s="7"/>
      <c r="B11" s="11" t="s">
        <v>31</v>
      </c>
      <c r="C11" s="12">
        <f>'ExerciceA Bille1'!H2</f>
        <v>0</v>
      </c>
      <c r="D11" s="12">
        <f>'ExerciceA Bille1'!I2</f>
        <v>0</v>
      </c>
      <c r="E11" s="12">
        <f>'ExerciceA Bille1'!J2</f>
        <v>0</v>
      </c>
      <c r="F11" s="12">
        <f>'ExerciceA Bille1'!K2</f>
        <v>0</v>
      </c>
      <c r="G11" s="60"/>
      <c r="H11" s="84"/>
      <c r="I11" s="7"/>
      <c r="J11" s="8"/>
    </row>
    <row r="12" spans="1:10" x14ac:dyDescent="0.25">
      <c r="A12" s="7"/>
      <c r="B12" s="11" t="s">
        <v>32</v>
      </c>
      <c r="C12" s="12">
        <f>'ExerciceA Bille2'!H$2</f>
        <v>0</v>
      </c>
      <c r="D12" s="12">
        <f>'ExerciceA Bille2'!I$2</f>
        <v>0</v>
      </c>
      <c r="E12" s="12">
        <f>'ExerciceA Bille2'!J$2</f>
        <v>0</v>
      </c>
      <c r="F12" s="12">
        <f>'ExerciceA Bille2'!K$2</f>
        <v>0</v>
      </c>
      <c r="G12" s="60"/>
      <c r="H12" s="84"/>
      <c r="I12" s="7"/>
      <c r="J12" s="8"/>
    </row>
    <row r="13" spans="1:10" x14ac:dyDescent="0.25">
      <c r="A13" s="7"/>
      <c r="B13" s="11" t="s">
        <v>33</v>
      </c>
      <c r="C13" s="12">
        <f>'ExerciceA Bille3'!H$2</f>
        <v>0</v>
      </c>
      <c r="D13" s="12">
        <f>'ExerciceA Bille3'!I$2</f>
        <v>0</v>
      </c>
      <c r="E13" s="12">
        <f>'ExerciceA Bille3'!J$2</f>
        <v>0</v>
      </c>
      <c r="F13" s="12">
        <f>'ExerciceA Bille3'!K$2</f>
        <v>0</v>
      </c>
      <c r="G13" s="60"/>
      <c r="H13" s="84"/>
      <c r="I13" s="7"/>
      <c r="J13" s="8"/>
    </row>
    <row r="14" spans="1:10" x14ac:dyDescent="0.25">
      <c r="A14" s="7"/>
      <c r="B14" s="11" t="s">
        <v>34</v>
      </c>
      <c r="C14" s="12">
        <f>'ExerciceA Bille4'!H$2</f>
        <v>0</v>
      </c>
      <c r="D14" s="12">
        <f>'ExerciceA Bille4'!I$2</f>
        <v>0</v>
      </c>
      <c r="E14" s="12">
        <f>'ExerciceA Bille4'!J$2</f>
        <v>0</v>
      </c>
      <c r="F14" s="12">
        <f>'ExerciceA Bille4'!K$2</f>
        <v>0</v>
      </c>
      <c r="G14" s="60"/>
      <c r="H14" s="84"/>
      <c r="I14" s="7"/>
      <c r="J14" s="8"/>
    </row>
    <row r="15" spans="1:10" x14ac:dyDescent="0.25">
      <c r="A15" s="7"/>
      <c r="B15" s="11" t="s">
        <v>35</v>
      </c>
      <c r="C15" s="12">
        <f>'ExerciceB Bille1'!H$2</f>
        <v>0</v>
      </c>
      <c r="D15" s="12">
        <f>'ExerciceB Bille1'!I$2</f>
        <v>0</v>
      </c>
      <c r="E15" s="12">
        <f>'ExerciceB Bille1'!J$2</f>
        <v>0</v>
      </c>
      <c r="F15" s="12">
        <f>'ExerciceB Bille1'!K$2</f>
        <v>0</v>
      </c>
      <c r="G15" s="60"/>
      <c r="H15" s="84"/>
      <c r="I15" s="7"/>
      <c r="J15" s="8"/>
    </row>
    <row r="16" spans="1:10" x14ac:dyDescent="0.25">
      <c r="A16" s="7"/>
      <c r="B16" s="11" t="s">
        <v>36</v>
      </c>
      <c r="C16" s="12">
        <f>'ExerciceB Bille2'!H$2</f>
        <v>0</v>
      </c>
      <c r="D16" s="12">
        <f>'ExerciceB Bille2'!I$2</f>
        <v>0</v>
      </c>
      <c r="E16" s="12">
        <f>'ExerciceB Bille2'!J$2</f>
        <v>0</v>
      </c>
      <c r="F16" s="12">
        <f>'ExerciceB Bille2'!K$2</f>
        <v>0</v>
      </c>
      <c r="G16" s="60"/>
      <c r="H16" s="84"/>
      <c r="I16" s="7"/>
      <c r="J16" s="8"/>
    </row>
    <row r="17" spans="1:10" x14ac:dyDescent="0.25">
      <c r="A17" s="7"/>
      <c r="B17" s="11" t="s">
        <v>37</v>
      </c>
      <c r="C17" s="12">
        <f>'ExerciceB Bille3'!H$2</f>
        <v>0</v>
      </c>
      <c r="D17" s="12">
        <f>'ExerciceB Bille3'!I$2</f>
        <v>0</v>
      </c>
      <c r="E17" s="12">
        <f>'ExerciceB Bille3'!J$2</f>
        <v>0</v>
      </c>
      <c r="F17" s="12">
        <f>'ExerciceB Bille3'!K$2</f>
        <v>0</v>
      </c>
      <c r="G17" s="60"/>
      <c r="H17" s="84"/>
      <c r="I17" s="7"/>
      <c r="J17" s="8"/>
    </row>
    <row r="18" spans="1:10" x14ac:dyDescent="0.25">
      <c r="A18" s="7"/>
      <c r="B18" s="11" t="s">
        <v>38</v>
      </c>
      <c r="C18" s="12">
        <f>'ExerciceB Bille4'!H$2</f>
        <v>0</v>
      </c>
      <c r="D18" s="12">
        <f>'ExerciceB Bille4'!I$2</f>
        <v>0</v>
      </c>
      <c r="E18" s="12">
        <f>'ExerciceB Bille4'!J$2</f>
        <v>0</v>
      </c>
      <c r="F18" s="12">
        <f>'ExerciceB Bille4'!K$2</f>
        <v>0</v>
      </c>
      <c r="G18" s="60"/>
      <c r="H18" s="84"/>
      <c r="I18" s="7"/>
      <c r="J18" s="8"/>
    </row>
    <row r="19" spans="1:10" x14ac:dyDescent="0.25">
      <c r="A19" s="7"/>
      <c r="B19" s="11" t="s">
        <v>39</v>
      </c>
      <c r="C19" s="12">
        <f>'ExerciceC Bille1'!H$2</f>
        <v>0</v>
      </c>
      <c r="D19" s="12">
        <f>'ExerciceC Bille1'!I$2</f>
        <v>0</v>
      </c>
      <c r="E19" s="12">
        <f>'ExerciceC Bille1'!J$2</f>
        <v>0</v>
      </c>
      <c r="F19" s="12">
        <f>'ExerciceC Bille1'!K$2</f>
        <v>0</v>
      </c>
      <c r="G19" s="60"/>
      <c r="H19" s="84"/>
      <c r="I19" s="7"/>
      <c r="J19" s="8"/>
    </row>
    <row r="20" spans="1:10" x14ac:dyDescent="0.25">
      <c r="A20" s="7"/>
      <c r="B20" s="11" t="s">
        <v>40</v>
      </c>
      <c r="C20" s="12">
        <f>'ExerciceC Bille2'!H$2</f>
        <v>0</v>
      </c>
      <c r="D20" s="12">
        <f>'ExerciceC Bille2'!I$2</f>
        <v>0</v>
      </c>
      <c r="E20" s="12">
        <f>'ExerciceC Bille2'!J$2</f>
        <v>0</v>
      </c>
      <c r="F20" s="12">
        <f>'ExerciceC Bille2'!K$2</f>
        <v>0</v>
      </c>
      <c r="G20" s="60"/>
      <c r="H20" s="84"/>
      <c r="I20" s="7"/>
      <c r="J20" s="8"/>
    </row>
    <row r="21" spans="1:10" x14ac:dyDescent="0.25">
      <c r="A21" s="7"/>
      <c r="B21" s="11" t="s">
        <v>41</v>
      </c>
      <c r="C21" s="12">
        <f>'ExerciceC Bille3'!H$2</f>
        <v>0</v>
      </c>
      <c r="D21" s="12">
        <f>'ExerciceC Bille3'!I$2</f>
        <v>0</v>
      </c>
      <c r="E21" s="12">
        <f>'ExerciceC Bille3'!J$2</f>
        <v>0</v>
      </c>
      <c r="F21" s="12">
        <f>'ExerciceC Bille3'!K$2</f>
        <v>0</v>
      </c>
      <c r="G21" s="60"/>
      <c r="H21" s="84"/>
      <c r="I21" s="7"/>
      <c r="J21" s="8"/>
    </row>
    <row r="22" spans="1:10" x14ac:dyDescent="0.25">
      <c r="A22" s="7"/>
      <c r="B22" s="11" t="s">
        <v>64</v>
      </c>
      <c r="C22" s="12">
        <f>'ExerciceC Bille4'!H$2</f>
        <v>0</v>
      </c>
      <c r="D22" s="12">
        <f>'ExerciceC Bille4'!I$2</f>
        <v>0</v>
      </c>
      <c r="E22" s="12">
        <f>'ExerciceC Bille4'!J$2</f>
        <v>0</v>
      </c>
      <c r="F22" s="12">
        <f>'ExerciceC Bille4'!K$2</f>
        <v>0</v>
      </c>
      <c r="G22" s="60"/>
      <c r="H22" s="84"/>
      <c r="I22" s="7"/>
      <c r="J22" s="8"/>
    </row>
    <row r="23" spans="1:10" x14ac:dyDescent="0.25">
      <c r="A23" s="7"/>
      <c r="B23" s="11" t="s">
        <v>65</v>
      </c>
      <c r="C23" s="12">
        <f>'ExerciceC Bille5'!H$2</f>
        <v>0</v>
      </c>
      <c r="D23" s="12">
        <f>'ExerciceC Bille5'!I$2</f>
        <v>0</v>
      </c>
      <c r="E23" s="12">
        <f>'ExerciceC Bille5'!J$2</f>
        <v>0</v>
      </c>
      <c r="F23" s="12">
        <f>'ExerciceC Bille5'!K$2</f>
        <v>0</v>
      </c>
      <c r="G23" s="60"/>
      <c r="H23" s="84"/>
      <c r="I23" s="7"/>
      <c r="J23" s="8"/>
    </row>
    <row r="24" spans="1:10" x14ac:dyDescent="0.25">
      <c r="A24" s="7"/>
      <c r="B24" s="11" t="s">
        <v>66</v>
      </c>
      <c r="C24" s="12">
        <f>'ExerciceC Bille6'!H$2</f>
        <v>0</v>
      </c>
      <c r="D24" s="12">
        <f>'ExerciceC Bille6'!I$2</f>
        <v>0</v>
      </c>
      <c r="E24" s="12">
        <f>'ExerciceC Bille6'!J$2</f>
        <v>0</v>
      </c>
      <c r="F24" s="12">
        <f>'ExerciceC Bille6'!K$2</f>
        <v>0</v>
      </c>
      <c r="G24" s="60"/>
      <c r="H24" s="84"/>
      <c r="I24" s="7"/>
      <c r="J24" s="8"/>
    </row>
    <row r="25" spans="1:10" x14ac:dyDescent="0.25">
      <c r="A25" s="7"/>
      <c r="B25" s="11" t="s">
        <v>42</v>
      </c>
      <c r="C25" s="12">
        <f>'ExerciceD Bille1'!H$2</f>
        <v>0</v>
      </c>
      <c r="D25" s="12">
        <f>'ExerciceD Bille1'!I$2</f>
        <v>0</v>
      </c>
      <c r="E25" s="12">
        <f>'ExerciceD Bille1'!J$2</f>
        <v>0</v>
      </c>
      <c r="F25" s="12">
        <f>'ExerciceD Bille1'!K$2</f>
        <v>0</v>
      </c>
      <c r="G25" s="60"/>
      <c r="H25" s="84"/>
      <c r="I25" s="7"/>
      <c r="J25" s="8"/>
    </row>
    <row r="26" spans="1:10" x14ac:dyDescent="0.25">
      <c r="A26" s="7"/>
      <c r="B26" s="11" t="s">
        <v>43</v>
      </c>
      <c r="C26" s="12">
        <f>'ExerciceD Bille2'!H$2</f>
        <v>0</v>
      </c>
      <c r="D26" s="12">
        <f>'ExerciceD Bille2'!I$2</f>
        <v>0</v>
      </c>
      <c r="E26" s="12">
        <f>'ExerciceD Bille2'!J$2</f>
        <v>0</v>
      </c>
      <c r="F26" s="12">
        <f>'ExerciceD Bille2'!K$2</f>
        <v>0</v>
      </c>
      <c r="G26" s="60"/>
      <c r="H26" s="84"/>
      <c r="I26" s="7"/>
      <c r="J26" s="8"/>
    </row>
    <row r="27" spans="1:10" x14ac:dyDescent="0.25">
      <c r="A27" s="7"/>
      <c r="B27" s="11" t="s">
        <v>44</v>
      </c>
      <c r="C27" s="12">
        <f>'ExerciceD Bille3'!H$2</f>
        <v>0</v>
      </c>
      <c r="D27" s="12">
        <f>'ExerciceD Bille3'!I$2</f>
        <v>0</v>
      </c>
      <c r="E27" s="12">
        <f>'ExerciceD Bille3'!J$2</f>
        <v>0</v>
      </c>
      <c r="F27" s="12">
        <f>'ExerciceD Bille3'!K$2</f>
        <v>0</v>
      </c>
      <c r="G27" s="60"/>
      <c r="H27" s="84"/>
      <c r="I27" s="7"/>
      <c r="J27" s="8"/>
    </row>
    <row r="28" spans="1:10" x14ac:dyDescent="0.25">
      <c r="A28" s="7"/>
      <c r="B28" s="11" t="s">
        <v>45</v>
      </c>
      <c r="C28" s="12">
        <f>'ExerciceE Bille1'!H$2</f>
        <v>0</v>
      </c>
      <c r="D28" s="12">
        <f>'ExerciceE Bille1'!I$2</f>
        <v>0</v>
      </c>
      <c r="E28" s="12">
        <f>'ExerciceE Bille1'!J$2</f>
        <v>0</v>
      </c>
      <c r="F28" s="12">
        <f>'ExerciceE Bille1'!K$2</f>
        <v>0</v>
      </c>
      <c r="G28" s="60"/>
      <c r="H28" s="84"/>
      <c r="I28" s="7"/>
      <c r="J28" s="8"/>
    </row>
    <row r="29" spans="1:10" x14ac:dyDescent="0.25">
      <c r="A29" s="7"/>
      <c r="B29" s="11" t="s">
        <v>46</v>
      </c>
      <c r="C29" s="12">
        <f>'ExerciceE Bille2'!H$2</f>
        <v>0</v>
      </c>
      <c r="D29" s="12">
        <f>'ExerciceE Bille2'!I$2</f>
        <v>0</v>
      </c>
      <c r="E29" s="12">
        <f>'ExerciceE Bille2'!J$2</f>
        <v>0</v>
      </c>
      <c r="F29" s="12">
        <f>'ExerciceE Bille2'!K$2</f>
        <v>0</v>
      </c>
      <c r="G29" s="60"/>
      <c r="H29" s="84"/>
      <c r="I29" s="7"/>
      <c r="J29" s="8"/>
    </row>
    <row r="30" spans="1:10" x14ac:dyDescent="0.25">
      <c r="A30" s="7"/>
      <c r="B30" s="11" t="s">
        <v>47</v>
      </c>
      <c r="C30" s="12">
        <f>'ExerciceE Bille3'!H$2</f>
        <v>0</v>
      </c>
      <c r="D30" s="12">
        <f>'ExerciceE Bille3'!I$2</f>
        <v>0</v>
      </c>
      <c r="E30" s="12">
        <f>'ExerciceE Bille3'!J$2</f>
        <v>0</v>
      </c>
      <c r="F30" s="12">
        <f>'ExerciceE Bille3'!K$2</f>
        <v>0</v>
      </c>
      <c r="G30" s="60"/>
      <c r="H30" s="84"/>
      <c r="I30" s="7"/>
      <c r="J30" s="8"/>
    </row>
    <row r="31" spans="1:10" x14ac:dyDescent="0.25">
      <c r="A31" s="7"/>
      <c r="B31" s="11"/>
      <c r="C31" s="12"/>
      <c r="D31" s="12"/>
      <c r="E31" s="12"/>
      <c r="F31" s="12"/>
      <c r="G31" s="60"/>
      <c r="H31" s="84"/>
      <c r="I31" s="7"/>
      <c r="J31" s="8"/>
    </row>
    <row r="32" spans="1:10" x14ac:dyDescent="0.25">
      <c r="A32" s="7"/>
      <c r="B32" s="11"/>
      <c r="C32" s="12"/>
      <c r="D32" s="12"/>
      <c r="E32" s="12"/>
      <c r="F32" s="12"/>
      <c r="G32" s="60"/>
      <c r="H32" s="84"/>
      <c r="I32" s="7"/>
      <c r="J32" s="8"/>
    </row>
    <row r="33" spans="1:10" x14ac:dyDescent="0.25">
      <c r="A33" s="7"/>
      <c r="B33" s="11"/>
      <c r="C33" s="12"/>
      <c r="D33" s="12"/>
      <c r="E33" s="12"/>
      <c r="F33" s="12"/>
      <c r="G33" s="60"/>
      <c r="H33" s="84"/>
      <c r="I33" s="7"/>
      <c r="J33" s="8"/>
    </row>
    <row r="34" spans="1:10" x14ac:dyDescent="0.25">
      <c r="A34" s="7"/>
      <c r="B34" s="11"/>
      <c r="C34" s="12"/>
      <c r="D34" s="12"/>
      <c r="E34" s="12"/>
      <c r="F34" s="12"/>
      <c r="G34" s="60"/>
      <c r="H34" s="84"/>
      <c r="I34" s="7"/>
      <c r="J34" s="8"/>
    </row>
    <row r="35" spans="1:10" x14ac:dyDescent="0.25">
      <c r="A35" s="7"/>
      <c r="B35" s="13"/>
      <c r="C35" s="13"/>
      <c r="D35" s="14"/>
      <c r="E35" s="12" t="s">
        <v>48</v>
      </c>
      <c r="F35" s="72">
        <f>SUM(F11:F34)</f>
        <v>0</v>
      </c>
      <c r="G35" s="60"/>
      <c r="H35" s="7"/>
      <c r="I35" s="7"/>
      <c r="J35" s="8"/>
    </row>
    <row r="36" spans="1:10" x14ac:dyDescent="0.25">
      <c r="A36" s="7"/>
      <c r="B36" s="7"/>
      <c r="C36" s="7"/>
      <c r="D36" s="7"/>
      <c r="E36" s="13"/>
      <c r="F36" s="97"/>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9</v>
      </c>
      <c r="C46" s="7"/>
      <c r="D46" s="7"/>
      <c r="E46" s="7"/>
      <c r="F46" s="7" t="s">
        <v>15</v>
      </c>
      <c r="G46" s="7"/>
      <c r="H46" s="7"/>
      <c r="I46" s="7"/>
      <c r="J46" s="8"/>
    </row>
    <row r="47" spans="1:10" ht="15.75" thickBot="1" x14ac:dyDescent="0.3">
      <c r="A47" s="6"/>
      <c r="B47" s="168" t="str">
        <f>IF(ISBLANK(Résultats!C4),"",Résultats!C4)</f>
        <v/>
      </c>
      <c r="C47" s="169"/>
      <c r="D47" s="170"/>
      <c r="E47" s="7"/>
      <c r="F47" s="159"/>
      <c r="G47" s="160"/>
      <c r="H47" s="161"/>
      <c r="I47" s="7"/>
      <c r="J47" s="8"/>
    </row>
    <row r="48" spans="1:10" x14ac:dyDescent="0.25">
      <c r="A48" s="6"/>
      <c r="B48" s="7"/>
      <c r="C48" s="7"/>
      <c r="D48" s="7"/>
      <c r="E48" s="7"/>
      <c r="F48" s="162"/>
      <c r="G48" s="163"/>
      <c r="H48" s="164"/>
      <c r="I48" s="7"/>
      <c r="J48" s="8"/>
    </row>
    <row r="49" spans="1:10" x14ac:dyDescent="0.25">
      <c r="A49" s="6"/>
      <c r="B49" s="7"/>
      <c r="C49" s="7"/>
      <c r="D49" s="7"/>
      <c r="E49" s="7"/>
      <c r="F49" s="162"/>
      <c r="G49" s="163"/>
      <c r="H49" s="164"/>
      <c r="I49" s="7"/>
      <c r="J49" s="8"/>
    </row>
    <row r="50" spans="1:10" x14ac:dyDescent="0.25">
      <c r="A50" s="6"/>
      <c r="B50" s="7"/>
      <c r="C50" s="7"/>
      <c r="D50" s="7"/>
      <c r="E50" s="7"/>
      <c r="F50" s="162"/>
      <c r="G50" s="163"/>
      <c r="H50" s="164"/>
      <c r="I50" s="7"/>
      <c r="J50" s="8"/>
    </row>
    <row r="51" spans="1:10" ht="15.75" thickBot="1" x14ac:dyDescent="0.3">
      <c r="A51" s="6"/>
      <c r="B51" s="7"/>
      <c r="C51" s="7"/>
      <c r="D51" s="7"/>
      <c r="E51" s="7"/>
      <c r="F51" s="165"/>
      <c r="G51" s="166"/>
      <c r="H51" s="167"/>
      <c r="I51" s="7"/>
      <c r="J51" s="8"/>
    </row>
    <row r="52" spans="1:10" ht="15.75" thickBot="1" x14ac:dyDescent="0.3">
      <c r="A52" s="77" t="s">
        <v>23</v>
      </c>
      <c r="B52" s="15"/>
      <c r="C52" s="15"/>
      <c r="D52" s="15"/>
      <c r="E52" s="15"/>
      <c r="F52" s="15"/>
      <c r="G52" s="15"/>
      <c r="H52" s="15"/>
      <c r="I52" s="15"/>
      <c r="J52" s="16"/>
    </row>
  </sheetData>
  <sheetProtection algorithmName="SHA-512" hashValue="sgpvD5nr6TySRWbCp3WdbuUfEQos1HD+HJhCUIAv7WSAp0TZPveG0Tm3OhWAG5VHboeLCiufDBGXdpAeVRZyLg==" saltValue="fArvocsJIzP1TYU92SPzoA==" spinCount="100000" sheet="1" objects="1" scenarios="1"/>
  <mergeCells count="10">
    <mergeCell ref="F47:H51"/>
    <mergeCell ref="B47:D47"/>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5">
    <tabColor rgb="FFFFFF00"/>
  </sheetPr>
  <dimension ref="A1:J52"/>
  <sheetViews>
    <sheetView topLeftCell="A6" zoomScaleNormal="100" workbookViewId="0">
      <selection activeCell="E30" sqref="E30"/>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3" t="s">
        <v>69</v>
      </c>
      <c r="B1" s="184"/>
      <c r="C1" s="184"/>
      <c r="D1" s="184"/>
      <c r="E1" s="184"/>
      <c r="F1" s="184"/>
      <c r="G1" s="184"/>
      <c r="H1" s="184"/>
      <c r="I1" s="184"/>
      <c r="J1" s="185"/>
    </row>
    <row r="2" spans="1:10" ht="15.75" thickBot="1" x14ac:dyDescent="0.3">
      <c r="A2" s="17" t="s">
        <v>24</v>
      </c>
      <c r="B2" s="178" t="str">
        <f>IF(ISBLANK(Résultats!A9),"",Résultats!A9)</f>
        <v/>
      </c>
      <c r="C2" s="179"/>
      <c r="D2" s="179"/>
      <c r="E2" s="179"/>
      <c r="F2" s="180"/>
      <c r="G2" s="18" t="s">
        <v>25</v>
      </c>
      <c r="H2" s="18"/>
      <c r="I2" s="174" t="str">
        <f>IF(ISBLANK(Résultats!D9),"",Résultats!D9)</f>
        <v/>
      </c>
      <c r="J2" s="175"/>
    </row>
    <row r="3" spans="1:10" ht="15.75" thickBot="1" x14ac:dyDescent="0.3">
      <c r="A3" s="17" t="s">
        <v>26</v>
      </c>
      <c r="B3" s="18"/>
      <c r="C3" s="178" t="str">
        <f>IF(ISBLANK(Résultats!G9),"",Résultats!G9)</f>
        <v/>
      </c>
      <c r="D3" s="179"/>
      <c r="E3" s="179"/>
      <c r="F3" s="180"/>
      <c r="G3" s="186" t="s">
        <v>27</v>
      </c>
      <c r="H3" s="187"/>
      <c r="I3" s="176" t="str">
        <f>IF(ISBLANK(Résultats!F9),"","moins de 21ans")</f>
        <v/>
      </c>
      <c r="J3" s="177"/>
    </row>
    <row r="4" spans="1:10" ht="15.75" thickBot="1" x14ac:dyDescent="0.3">
      <c r="A4" s="17" t="s">
        <v>7</v>
      </c>
      <c r="B4" s="18"/>
      <c r="C4" s="178" t="str">
        <f>IF(ISBLANK(Résultats!C2),"",(Résultats!C2))</f>
        <v/>
      </c>
      <c r="D4" s="179"/>
      <c r="E4" s="179"/>
      <c r="F4" s="180"/>
      <c r="G4" s="18" t="s">
        <v>8</v>
      </c>
      <c r="H4" s="18"/>
      <c r="I4" s="176" t="str">
        <f>IF(ISBLANK(Résultats!J2),"",Résultats!J2)</f>
        <v/>
      </c>
      <c r="J4" s="177"/>
    </row>
    <row r="5" spans="1:10" x14ac:dyDescent="0.25">
      <c r="A5" s="17" t="s">
        <v>62</v>
      </c>
      <c r="B5" s="18"/>
      <c r="C5" s="18"/>
      <c r="D5" s="18"/>
      <c r="E5" s="18"/>
      <c r="F5" s="18"/>
      <c r="G5" s="18"/>
      <c r="H5" s="18"/>
      <c r="I5" s="53"/>
      <c r="J5" s="19"/>
    </row>
    <row r="6" spans="1:10" x14ac:dyDescent="0.25">
      <c r="A6" s="17" t="s">
        <v>28</v>
      </c>
      <c r="B6" s="18"/>
      <c r="C6" s="18"/>
      <c r="D6" s="18"/>
      <c r="E6" s="18"/>
      <c r="F6" s="18"/>
      <c r="G6" s="18"/>
      <c r="H6" s="18"/>
      <c r="I6" s="18"/>
      <c r="J6" s="19"/>
    </row>
    <row r="7" spans="1:10" x14ac:dyDescent="0.25">
      <c r="A7" s="17" t="s">
        <v>29</v>
      </c>
      <c r="B7" s="18"/>
      <c r="C7" s="18"/>
      <c r="D7" s="18"/>
      <c r="E7" s="18"/>
      <c r="F7" s="18"/>
      <c r="G7" s="18"/>
      <c r="H7" s="18"/>
      <c r="I7" s="18"/>
      <c r="J7" s="19"/>
    </row>
    <row r="8" spans="1:10" x14ac:dyDescent="0.25">
      <c r="A8" s="17" t="s">
        <v>30</v>
      </c>
      <c r="B8" s="18"/>
      <c r="C8" s="18"/>
      <c r="D8" s="18"/>
      <c r="E8" s="18"/>
      <c r="F8" s="18"/>
      <c r="G8" s="18"/>
      <c r="H8" s="18"/>
      <c r="I8" s="18"/>
      <c r="J8" s="19"/>
    </row>
    <row r="9" spans="1:10" x14ac:dyDescent="0.25">
      <c r="A9" s="17" t="s">
        <v>63</v>
      </c>
      <c r="B9" s="18"/>
      <c r="C9" s="18"/>
      <c r="D9" s="18"/>
      <c r="E9" s="18"/>
      <c r="F9" s="18"/>
      <c r="G9" s="18"/>
      <c r="H9" s="18"/>
      <c r="I9" s="18"/>
      <c r="J9" s="19"/>
    </row>
    <row r="10" spans="1:10" ht="75" x14ac:dyDescent="0.25">
      <c r="A10" s="18"/>
      <c r="B10" s="107" t="s">
        <v>67</v>
      </c>
      <c r="C10" s="20" t="s">
        <v>18</v>
      </c>
      <c r="D10" s="20" t="s">
        <v>19</v>
      </c>
      <c r="E10" s="20" t="s">
        <v>20</v>
      </c>
      <c r="F10" s="21" t="s">
        <v>21</v>
      </c>
      <c r="G10" s="93"/>
      <c r="H10" s="94"/>
      <c r="I10" s="18"/>
      <c r="J10" s="19"/>
    </row>
    <row r="11" spans="1:10" x14ac:dyDescent="0.25">
      <c r="A11" s="18"/>
      <c r="B11" s="22" t="s">
        <v>31</v>
      </c>
      <c r="C11" s="23">
        <f>'ExerciceA Bille1'!H$3</f>
        <v>0</v>
      </c>
      <c r="D11" s="23">
        <f>'ExerciceA Bille1'!I$3</f>
        <v>0</v>
      </c>
      <c r="E11" s="23">
        <f>'ExerciceA Bille1'!J$3</f>
        <v>0</v>
      </c>
      <c r="F11" s="23">
        <f>'ExerciceA Bille1'!K$3</f>
        <v>0</v>
      </c>
      <c r="G11" s="95"/>
      <c r="H11" s="96"/>
      <c r="I11" s="18"/>
      <c r="J11" s="19"/>
    </row>
    <row r="12" spans="1:10" x14ac:dyDescent="0.25">
      <c r="A12" s="18"/>
      <c r="B12" s="22" t="s">
        <v>32</v>
      </c>
      <c r="C12" s="23">
        <f>'ExerciceA Bille2'!H$3</f>
        <v>0</v>
      </c>
      <c r="D12" s="23">
        <f>'ExerciceA Bille2'!I$3</f>
        <v>0</v>
      </c>
      <c r="E12" s="23">
        <f>'ExerciceA Bille2'!J$3</f>
        <v>0</v>
      </c>
      <c r="F12" s="23">
        <f>'ExerciceA Bille2'!K$3</f>
        <v>0</v>
      </c>
      <c r="G12" s="95"/>
      <c r="H12" s="96"/>
      <c r="I12" s="18"/>
      <c r="J12" s="19"/>
    </row>
    <row r="13" spans="1:10" x14ac:dyDescent="0.25">
      <c r="A13" s="18"/>
      <c r="B13" s="22" t="s">
        <v>33</v>
      </c>
      <c r="C13" s="23">
        <f>'ExerciceA Bille3'!H$3</f>
        <v>0</v>
      </c>
      <c r="D13" s="23">
        <f>'ExerciceA Bille3'!I$3</f>
        <v>0</v>
      </c>
      <c r="E13" s="23">
        <f>'ExerciceA Bille3'!J$3</f>
        <v>0</v>
      </c>
      <c r="F13" s="23">
        <f>'ExerciceA Bille3'!K$3</f>
        <v>0</v>
      </c>
      <c r="G13" s="95"/>
      <c r="H13" s="96"/>
      <c r="I13" s="18"/>
      <c r="J13" s="19"/>
    </row>
    <row r="14" spans="1:10" x14ac:dyDescent="0.25">
      <c r="A14" s="18"/>
      <c r="B14" s="22" t="s">
        <v>34</v>
      </c>
      <c r="C14" s="23">
        <f>'ExerciceA Bille4'!H$3</f>
        <v>0</v>
      </c>
      <c r="D14" s="23">
        <f>'ExerciceA Bille4'!I$3</f>
        <v>0</v>
      </c>
      <c r="E14" s="23">
        <f>'ExerciceA Bille4'!J$3</f>
        <v>0</v>
      </c>
      <c r="F14" s="23">
        <f>'ExerciceA Bille4'!K$3</f>
        <v>0</v>
      </c>
      <c r="G14" s="95"/>
      <c r="H14" s="96"/>
      <c r="I14" s="18"/>
      <c r="J14" s="19"/>
    </row>
    <row r="15" spans="1:10" x14ac:dyDescent="0.25">
      <c r="A15" s="18"/>
      <c r="B15" s="22" t="s">
        <v>35</v>
      </c>
      <c r="C15" s="23">
        <f>'ExerciceB Bille1'!H$3</f>
        <v>0</v>
      </c>
      <c r="D15" s="23">
        <f>'ExerciceB Bille1'!I$3</f>
        <v>0</v>
      </c>
      <c r="E15" s="23">
        <f>'ExerciceB Bille1'!J$3</f>
        <v>0</v>
      </c>
      <c r="F15" s="23">
        <f>'ExerciceB Bille1'!K$3</f>
        <v>0</v>
      </c>
      <c r="G15" s="95"/>
      <c r="H15" s="96"/>
      <c r="I15" s="18"/>
      <c r="J15" s="19"/>
    </row>
    <row r="16" spans="1:10" x14ac:dyDescent="0.25">
      <c r="A16" s="18"/>
      <c r="B16" s="22" t="s">
        <v>36</v>
      </c>
      <c r="C16" s="23">
        <f>'ExerciceB Bille2'!H$3</f>
        <v>0</v>
      </c>
      <c r="D16" s="23">
        <f>'ExerciceB Bille2'!I$3</f>
        <v>0</v>
      </c>
      <c r="E16" s="23">
        <f>'ExerciceB Bille2'!J$3</f>
        <v>0</v>
      </c>
      <c r="F16" s="23">
        <f>'ExerciceB Bille2'!K$3</f>
        <v>0</v>
      </c>
      <c r="G16" s="95"/>
      <c r="H16" s="96"/>
      <c r="I16" s="18"/>
      <c r="J16" s="19"/>
    </row>
    <row r="17" spans="1:10" x14ac:dyDescent="0.25">
      <c r="A17" s="18"/>
      <c r="B17" s="22" t="s">
        <v>37</v>
      </c>
      <c r="C17" s="23">
        <f>'ExerciceB Bille3'!H$3</f>
        <v>0</v>
      </c>
      <c r="D17" s="23">
        <f>'ExerciceB Bille3'!I$3</f>
        <v>0</v>
      </c>
      <c r="E17" s="23">
        <f>'ExerciceB Bille3'!J$3</f>
        <v>0</v>
      </c>
      <c r="F17" s="23">
        <f>'ExerciceB Bille3'!K$3</f>
        <v>0</v>
      </c>
      <c r="G17" s="95"/>
      <c r="H17" s="96"/>
      <c r="I17" s="18"/>
      <c r="J17" s="19"/>
    </row>
    <row r="18" spans="1:10" x14ac:dyDescent="0.25">
      <c r="A18" s="18"/>
      <c r="B18" s="22" t="s">
        <v>38</v>
      </c>
      <c r="C18" s="23">
        <f>'ExerciceB Bille4'!H$3</f>
        <v>0</v>
      </c>
      <c r="D18" s="23">
        <f>'ExerciceB Bille4'!I$3</f>
        <v>0</v>
      </c>
      <c r="E18" s="23">
        <f>'ExerciceB Bille4'!J$3</f>
        <v>0</v>
      </c>
      <c r="F18" s="23">
        <f>'ExerciceB Bille4'!K$3</f>
        <v>0</v>
      </c>
      <c r="G18" s="95"/>
      <c r="H18" s="96"/>
      <c r="I18" s="18"/>
      <c r="J18" s="19"/>
    </row>
    <row r="19" spans="1:10" x14ac:dyDescent="0.25">
      <c r="A19" s="18"/>
      <c r="B19" s="22" t="s">
        <v>39</v>
      </c>
      <c r="C19" s="23">
        <f>'ExerciceC Bille1'!H$3</f>
        <v>0</v>
      </c>
      <c r="D19" s="23">
        <f>'ExerciceC Bille1'!I$3</f>
        <v>0</v>
      </c>
      <c r="E19" s="23">
        <f>'ExerciceC Bille1'!J$3</f>
        <v>0</v>
      </c>
      <c r="F19" s="23">
        <f>'ExerciceC Bille1'!K$3</f>
        <v>0</v>
      </c>
      <c r="G19" s="95"/>
      <c r="H19" s="96"/>
      <c r="I19" s="18"/>
      <c r="J19" s="19"/>
    </row>
    <row r="20" spans="1:10" x14ac:dyDescent="0.25">
      <c r="A20" s="18"/>
      <c r="B20" s="22" t="s">
        <v>40</v>
      </c>
      <c r="C20" s="23">
        <f>'ExerciceC Bille2'!H$3</f>
        <v>0</v>
      </c>
      <c r="D20" s="23">
        <f>'ExerciceC Bille2'!I$3</f>
        <v>0</v>
      </c>
      <c r="E20" s="23">
        <f>'ExerciceC Bille2'!J$3</f>
        <v>0</v>
      </c>
      <c r="F20" s="23">
        <f>'ExerciceC Bille2'!K$3</f>
        <v>0</v>
      </c>
      <c r="G20" s="95"/>
      <c r="H20" s="96"/>
      <c r="I20" s="18"/>
      <c r="J20" s="19"/>
    </row>
    <row r="21" spans="1:10" x14ac:dyDescent="0.25">
      <c r="A21" s="18"/>
      <c r="B21" s="22" t="s">
        <v>41</v>
      </c>
      <c r="C21" s="23">
        <f>'ExerciceC Bille3'!H$3</f>
        <v>0</v>
      </c>
      <c r="D21" s="23">
        <f>'ExerciceC Bille3'!I$3</f>
        <v>0</v>
      </c>
      <c r="E21" s="23">
        <f>'ExerciceC Bille3'!J$3</f>
        <v>0</v>
      </c>
      <c r="F21" s="23">
        <f>'ExerciceC Bille3'!K$3</f>
        <v>0</v>
      </c>
      <c r="G21" s="95"/>
      <c r="H21" s="96"/>
      <c r="I21" s="18"/>
      <c r="J21" s="19"/>
    </row>
    <row r="22" spans="1:10" x14ac:dyDescent="0.25">
      <c r="A22" s="18"/>
      <c r="B22" s="22" t="s">
        <v>64</v>
      </c>
      <c r="C22" s="23">
        <f>'ExerciceC Bille4'!H$3</f>
        <v>0</v>
      </c>
      <c r="D22" s="23">
        <f>'ExerciceC Bille4'!I$3</f>
        <v>0</v>
      </c>
      <c r="E22" s="23">
        <f>'ExerciceC Bille4'!J$3</f>
        <v>0</v>
      </c>
      <c r="F22" s="23">
        <f>'ExerciceC Bille4'!K$3</f>
        <v>0</v>
      </c>
      <c r="G22" s="95"/>
      <c r="H22" s="96"/>
      <c r="I22" s="18"/>
      <c r="J22" s="19"/>
    </row>
    <row r="23" spans="1:10" x14ac:dyDescent="0.25">
      <c r="A23" s="18"/>
      <c r="B23" s="22" t="s">
        <v>65</v>
      </c>
      <c r="C23" s="23">
        <f>'ExerciceC Bille5'!H$3</f>
        <v>0</v>
      </c>
      <c r="D23" s="23">
        <f>'ExerciceC Bille5'!I$3</f>
        <v>0</v>
      </c>
      <c r="E23" s="23">
        <f>'ExerciceC Bille5'!J$3</f>
        <v>0</v>
      </c>
      <c r="F23" s="23">
        <f>'ExerciceC Bille5'!K$3</f>
        <v>0</v>
      </c>
      <c r="G23" s="95"/>
      <c r="H23" s="96"/>
      <c r="I23" s="18"/>
      <c r="J23" s="19"/>
    </row>
    <row r="24" spans="1:10" x14ac:dyDescent="0.25">
      <c r="A24" s="18"/>
      <c r="B24" s="22" t="s">
        <v>66</v>
      </c>
      <c r="C24" s="23">
        <f>'ExerciceC Bille6'!H$3</f>
        <v>0</v>
      </c>
      <c r="D24" s="23">
        <f>'ExerciceC Bille6'!I$3</f>
        <v>0</v>
      </c>
      <c r="E24" s="23">
        <f>'ExerciceC Bille6'!J$3</f>
        <v>0</v>
      </c>
      <c r="F24" s="23">
        <f>'ExerciceC Bille6'!K$3</f>
        <v>0</v>
      </c>
      <c r="G24" s="95"/>
      <c r="H24" s="96"/>
      <c r="I24" s="18"/>
      <c r="J24" s="19"/>
    </row>
    <row r="25" spans="1:10" x14ac:dyDescent="0.25">
      <c r="A25" s="18"/>
      <c r="B25" s="22" t="s">
        <v>42</v>
      </c>
      <c r="C25" s="23">
        <f>'ExerciceD Bille1'!H$3</f>
        <v>0</v>
      </c>
      <c r="D25" s="23">
        <f>'ExerciceD Bille1'!I$3</f>
        <v>0</v>
      </c>
      <c r="E25" s="23">
        <f>'ExerciceD Bille1'!J$3</f>
        <v>0</v>
      </c>
      <c r="F25" s="23">
        <f>'ExerciceD Bille1'!K$3</f>
        <v>0</v>
      </c>
      <c r="G25" s="95"/>
      <c r="H25" s="96"/>
      <c r="I25" s="18"/>
      <c r="J25" s="19"/>
    </row>
    <row r="26" spans="1:10" x14ac:dyDescent="0.25">
      <c r="A26" s="18"/>
      <c r="B26" s="22" t="s">
        <v>43</v>
      </c>
      <c r="C26" s="23">
        <f>'ExerciceD Bille2'!H$3</f>
        <v>0</v>
      </c>
      <c r="D26" s="23">
        <f>'ExerciceD Bille2'!I$3</f>
        <v>0</v>
      </c>
      <c r="E26" s="23">
        <f>'ExerciceD Bille2'!J$3</f>
        <v>0</v>
      </c>
      <c r="F26" s="23">
        <f>'ExerciceD Bille2'!K$3</f>
        <v>0</v>
      </c>
      <c r="G26" s="95"/>
      <c r="H26" s="96"/>
      <c r="I26" s="18"/>
      <c r="J26" s="19"/>
    </row>
    <row r="27" spans="1:10" x14ac:dyDescent="0.25">
      <c r="A27" s="18"/>
      <c r="B27" s="22" t="s">
        <v>44</v>
      </c>
      <c r="C27" s="23">
        <f>'ExerciceD Bille3'!H$3</f>
        <v>0</v>
      </c>
      <c r="D27" s="23">
        <f>'ExerciceD Bille3'!I$3</f>
        <v>0</v>
      </c>
      <c r="E27" s="23">
        <f>'ExerciceD Bille3'!J$3</f>
        <v>0</v>
      </c>
      <c r="F27" s="23">
        <f>'ExerciceD Bille3'!K$3</f>
        <v>0</v>
      </c>
      <c r="G27" s="95"/>
      <c r="H27" s="96"/>
      <c r="I27" s="18"/>
      <c r="J27" s="19"/>
    </row>
    <row r="28" spans="1:10" x14ac:dyDescent="0.25">
      <c r="A28" s="18"/>
      <c r="B28" s="22" t="s">
        <v>45</v>
      </c>
      <c r="C28" s="23">
        <f>'ExerciceE Bille1'!H$3</f>
        <v>0</v>
      </c>
      <c r="D28" s="23">
        <f>'ExerciceE Bille1'!I$3</f>
        <v>0</v>
      </c>
      <c r="E28" s="23">
        <f>'ExerciceE Bille1'!J$3</f>
        <v>0</v>
      </c>
      <c r="F28" s="23">
        <f>'ExerciceE Bille1'!K$3</f>
        <v>0</v>
      </c>
      <c r="G28" s="95"/>
      <c r="H28" s="96"/>
      <c r="I28" s="18"/>
      <c r="J28" s="19"/>
    </row>
    <row r="29" spans="1:10" x14ac:dyDescent="0.25">
      <c r="A29" s="18"/>
      <c r="B29" s="22" t="s">
        <v>46</v>
      </c>
      <c r="C29" s="23">
        <f>'ExerciceE Bille2'!H$3</f>
        <v>0</v>
      </c>
      <c r="D29" s="23">
        <f>'ExerciceE Bille2'!I$3</f>
        <v>0</v>
      </c>
      <c r="E29" s="23">
        <f>'ExerciceE Bille2'!J$3</f>
        <v>0</v>
      </c>
      <c r="F29" s="23">
        <f>'ExerciceE Bille2'!K$3</f>
        <v>0</v>
      </c>
      <c r="G29" s="95"/>
      <c r="H29" s="96"/>
      <c r="I29" s="18"/>
      <c r="J29" s="19"/>
    </row>
    <row r="30" spans="1:10" x14ac:dyDescent="0.25">
      <c r="A30" s="18"/>
      <c r="B30" s="22" t="s">
        <v>47</v>
      </c>
      <c r="C30" s="23">
        <f>'ExerciceE Bille3'!H$3</f>
        <v>0</v>
      </c>
      <c r="D30" s="23">
        <f>'ExerciceE Bille3'!I$3</f>
        <v>0</v>
      </c>
      <c r="E30" s="23">
        <f>'ExerciceE Bille3'!J$3</f>
        <v>0</v>
      </c>
      <c r="F30" s="23">
        <f>'ExerciceE Bille3'!K$3</f>
        <v>0</v>
      </c>
      <c r="G30" s="95"/>
      <c r="H30" s="96"/>
      <c r="I30" s="18"/>
      <c r="J30" s="19"/>
    </row>
    <row r="31" spans="1:10" x14ac:dyDescent="0.25">
      <c r="A31" s="18"/>
      <c r="B31" s="22"/>
      <c r="C31" s="23"/>
      <c r="D31" s="23"/>
      <c r="E31" s="23"/>
      <c r="F31" s="23"/>
      <c r="G31" s="95"/>
      <c r="H31" s="96"/>
      <c r="I31" s="18"/>
      <c r="J31" s="19"/>
    </row>
    <row r="32" spans="1:10" x14ac:dyDescent="0.25">
      <c r="A32" s="18"/>
      <c r="B32" s="22"/>
      <c r="C32" s="23"/>
      <c r="D32" s="23"/>
      <c r="E32" s="23"/>
      <c r="F32" s="23"/>
      <c r="G32" s="95"/>
      <c r="H32" s="96"/>
      <c r="I32" s="18"/>
      <c r="J32" s="19"/>
    </row>
    <row r="33" spans="1:10" x14ac:dyDescent="0.25">
      <c r="A33" s="18"/>
      <c r="B33" s="22"/>
      <c r="C33" s="23"/>
      <c r="D33" s="23"/>
      <c r="E33" s="23"/>
      <c r="F33" s="23"/>
      <c r="G33" s="95"/>
      <c r="H33" s="96"/>
      <c r="I33" s="18"/>
      <c r="J33" s="19"/>
    </row>
    <row r="34" spans="1:10" x14ac:dyDescent="0.25">
      <c r="A34" s="18"/>
      <c r="B34" s="22"/>
      <c r="C34" s="23"/>
      <c r="D34" s="23"/>
      <c r="E34" s="23"/>
      <c r="F34" s="23"/>
      <c r="G34" s="95"/>
      <c r="H34" s="96"/>
      <c r="I34" s="18"/>
      <c r="J34" s="19"/>
    </row>
    <row r="35" spans="1:10" x14ac:dyDescent="0.25">
      <c r="A35" s="18"/>
      <c r="B35" s="24"/>
      <c r="C35" s="24"/>
      <c r="D35" s="25"/>
      <c r="E35" s="23" t="s">
        <v>48</v>
      </c>
      <c r="F35" s="75">
        <f>SUM(F11:F34)</f>
        <v>0</v>
      </c>
      <c r="G35" s="95"/>
      <c r="H35" s="18"/>
      <c r="I35" s="18"/>
      <c r="J35" s="19"/>
    </row>
    <row r="36" spans="1:10" x14ac:dyDescent="0.25">
      <c r="A36" s="18"/>
      <c r="B36" s="18"/>
      <c r="C36" s="18"/>
      <c r="D36" s="18"/>
      <c r="E36" s="24"/>
      <c r="F36" s="100"/>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9</v>
      </c>
      <c r="C46" s="18"/>
      <c r="D46" s="18"/>
      <c r="E46" s="18"/>
      <c r="F46" s="18" t="s">
        <v>15</v>
      </c>
      <c r="G46" s="18"/>
      <c r="H46" s="18"/>
      <c r="I46" s="18"/>
      <c r="J46" s="19"/>
    </row>
    <row r="47" spans="1:10" ht="15.75" thickBot="1" x14ac:dyDescent="0.3">
      <c r="A47" s="17"/>
      <c r="B47" s="168" t="str">
        <f>IF(ISBLANK(Résultats!C4),"",Résultats!C4)</f>
        <v/>
      </c>
      <c r="C47" s="169"/>
      <c r="D47" s="170"/>
      <c r="E47" s="18"/>
      <c r="F47" s="159"/>
      <c r="G47" s="160"/>
      <c r="H47" s="161"/>
      <c r="I47" s="18"/>
      <c r="J47" s="19"/>
    </row>
    <row r="48" spans="1:10" x14ac:dyDescent="0.25">
      <c r="A48" s="17"/>
      <c r="B48" s="18"/>
      <c r="C48" s="18"/>
      <c r="D48" s="18"/>
      <c r="E48" s="18"/>
      <c r="F48" s="162"/>
      <c r="G48" s="163"/>
      <c r="H48" s="164"/>
      <c r="I48" s="18"/>
      <c r="J48" s="19"/>
    </row>
    <row r="49" spans="1:10" x14ac:dyDescent="0.25">
      <c r="A49" s="17"/>
      <c r="B49" s="18"/>
      <c r="C49" s="18"/>
      <c r="D49" s="18"/>
      <c r="E49" s="18"/>
      <c r="F49" s="162"/>
      <c r="G49" s="163"/>
      <c r="H49" s="164"/>
      <c r="I49" s="18"/>
      <c r="J49" s="19"/>
    </row>
    <row r="50" spans="1:10" x14ac:dyDescent="0.25">
      <c r="A50" s="17"/>
      <c r="B50" s="18"/>
      <c r="C50" s="18"/>
      <c r="D50" s="18"/>
      <c r="E50" s="18"/>
      <c r="F50" s="162"/>
      <c r="G50" s="163"/>
      <c r="H50" s="164"/>
      <c r="I50" s="18"/>
      <c r="J50" s="19"/>
    </row>
    <row r="51" spans="1:10" ht="15.75" thickBot="1" x14ac:dyDescent="0.3">
      <c r="A51" s="17"/>
      <c r="B51" s="18"/>
      <c r="C51" s="18"/>
      <c r="D51" s="18"/>
      <c r="E51" s="18"/>
      <c r="F51" s="165"/>
      <c r="G51" s="166"/>
      <c r="H51" s="167"/>
      <c r="I51" s="18"/>
      <c r="J51" s="19"/>
    </row>
    <row r="52" spans="1:10" ht="15.75" thickBot="1" x14ac:dyDescent="0.3">
      <c r="A52" s="80" t="s">
        <v>23</v>
      </c>
      <c r="B52" s="26"/>
      <c r="C52" s="26"/>
      <c r="D52" s="26"/>
      <c r="E52" s="26"/>
      <c r="F52" s="26"/>
      <c r="G52" s="26"/>
      <c r="H52" s="26"/>
      <c r="I52" s="26"/>
      <c r="J52" s="27"/>
    </row>
  </sheetData>
  <sheetProtection algorithmName="SHA-512" hashValue="LqWvFCPcm5zYNxZVckUr2T2Xeu3ziZQGW1pCJaBGb9UPhw+va4j35mH9C0U3AminMejUzBmAsDfOlMJ//nxhpA==" saltValue="FAfTQXjQK0Bmpi27yI6INQ=="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codeName="Feuil26">
    <tabColor theme="9" tint="0.79998168889431442"/>
  </sheetPr>
  <dimension ref="A1:J52"/>
  <sheetViews>
    <sheetView zoomScaleNormal="100" workbookViewId="0">
      <selection activeCell="E15" sqref="E1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8" t="s">
        <v>69</v>
      </c>
      <c r="B1" s="189"/>
      <c r="C1" s="189"/>
      <c r="D1" s="189"/>
      <c r="E1" s="189"/>
      <c r="F1" s="189"/>
      <c r="G1" s="189"/>
      <c r="H1" s="189"/>
      <c r="I1" s="189"/>
      <c r="J1" s="190"/>
    </row>
    <row r="2" spans="1:10" ht="15.75" thickBot="1" x14ac:dyDescent="0.3">
      <c r="A2" s="28" t="s">
        <v>24</v>
      </c>
      <c r="B2" s="178" t="str">
        <f>IF(ISBLANK(Résultats!A10),"",Résultats!A10)</f>
        <v/>
      </c>
      <c r="C2" s="179"/>
      <c r="D2" s="179"/>
      <c r="E2" s="179"/>
      <c r="F2" s="180"/>
      <c r="G2" s="29" t="s">
        <v>25</v>
      </c>
      <c r="H2" s="29"/>
      <c r="I2" s="174" t="str">
        <f>IF(ISBLANK(Résultats!D10),"",Résultats!D10)</f>
        <v/>
      </c>
      <c r="J2" s="175"/>
    </row>
    <row r="3" spans="1:10" ht="15.75" thickBot="1" x14ac:dyDescent="0.3">
      <c r="A3" s="28" t="s">
        <v>26</v>
      </c>
      <c r="B3" s="29"/>
      <c r="C3" s="178" t="str">
        <f>IF(ISBLANK(Résultats!G10),"",Résultats!G10)</f>
        <v/>
      </c>
      <c r="D3" s="179"/>
      <c r="E3" s="179"/>
      <c r="F3" s="180"/>
      <c r="G3" s="191" t="s">
        <v>27</v>
      </c>
      <c r="H3" s="192"/>
      <c r="I3" s="176" t="str">
        <f>IF(ISBLANK(Résultats!F10),"","moins de 21ans")</f>
        <v/>
      </c>
      <c r="J3" s="177"/>
    </row>
    <row r="4" spans="1:10" ht="15.75" thickBot="1" x14ac:dyDescent="0.3">
      <c r="A4" s="28" t="s">
        <v>7</v>
      </c>
      <c r="B4" s="29"/>
      <c r="C4" s="178" t="str">
        <f>IF(ISBLANK(Résultats!C2),"",(Résultats!C2))</f>
        <v/>
      </c>
      <c r="D4" s="179"/>
      <c r="E4" s="179"/>
      <c r="F4" s="180"/>
      <c r="G4" s="29" t="s">
        <v>8</v>
      </c>
      <c r="H4" s="29"/>
      <c r="I4" s="176" t="str">
        <f>IF(ISBLANK(Résultats!J2),"",Résultats!J2)</f>
        <v/>
      </c>
      <c r="J4" s="177"/>
    </row>
    <row r="5" spans="1:10" x14ac:dyDescent="0.25">
      <c r="A5" s="28" t="s">
        <v>62</v>
      </c>
      <c r="B5" s="29"/>
      <c r="C5" s="29"/>
      <c r="D5" s="29"/>
      <c r="E5" s="29"/>
      <c r="F5" s="29"/>
      <c r="G5" s="29"/>
      <c r="H5" s="29"/>
      <c r="I5" s="52"/>
      <c r="J5" s="30"/>
    </row>
    <row r="6" spans="1:10" x14ac:dyDescent="0.25">
      <c r="A6" s="28" t="s">
        <v>28</v>
      </c>
      <c r="B6" s="29"/>
      <c r="C6" s="29"/>
      <c r="D6" s="29"/>
      <c r="E6" s="29"/>
      <c r="F6" s="29"/>
      <c r="G6" s="29"/>
      <c r="H6" s="29"/>
      <c r="I6" s="29"/>
      <c r="J6" s="30"/>
    </row>
    <row r="7" spans="1:10" x14ac:dyDescent="0.25">
      <c r="A7" s="28" t="s">
        <v>29</v>
      </c>
      <c r="B7" s="29"/>
      <c r="C7" s="29"/>
      <c r="D7" s="29"/>
      <c r="E7" s="29"/>
      <c r="F7" s="29"/>
      <c r="G7" s="29"/>
      <c r="H7" s="29"/>
      <c r="I7" s="29"/>
      <c r="J7" s="30"/>
    </row>
    <row r="8" spans="1:10" x14ac:dyDescent="0.25">
      <c r="A8" s="28" t="s">
        <v>30</v>
      </c>
      <c r="B8" s="29"/>
      <c r="C8" s="29"/>
      <c r="D8" s="29"/>
      <c r="E8" s="29"/>
      <c r="F8" s="29"/>
      <c r="G8" s="29"/>
      <c r="H8" s="29"/>
      <c r="I8" s="29"/>
      <c r="J8" s="30"/>
    </row>
    <row r="9" spans="1:10" x14ac:dyDescent="0.25">
      <c r="A9" s="28" t="s">
        <v>63</v>
      </c>
      <c r="B9" s="29"/>
      <c r="C9" s="29"/>
      <c r="D9" s="29"/>
      <c r="E9" s="29"/>
      <c r="F9" s="29"/>
      <c r="G9" s="29"/>
      <c r="H9" s="29"/>
      <c r="I9" s="29"/>
      <c r="J9" s="30"/>
    </row>
    <row r="10" spans="1:10" ht="75" x14ac:dyDescent="0.25">
      <c r="A10" s="29"/>
      <c r="B10" s="106" t="s">
        <v>67</v>
      </c>
      <c r="C10" s="31" t="s">
        <v>18</v>
      </c>
      <c r="D10" s="31" t="s">
        <v>19</v>
      </c>
      <c r="E10" s="31" t="s">
        <v>20</v>
      </c>
      <c r="F10" s="32" t="s">
        <v>21</v>
      </c>
      <c r="G10" s="89"/>
      <c r="H10" s="90"/>
      <c r="I10" s="29"/>
      <c r="J10" s="30"/>
    </row>
    <row r="11" spans="1:10" x14ac:dyDescent="0.25">
      <c r="A11" s="29"/>
      <c r="B11" s="33" t="s">
        <v>31</v>
      </c>
      <c r="C11" s="34">
        <f>'ExerciceA Bille1'!H$4</f>
        <v>0</v>
      </c>
      <c r="D11" s="34">
        <f>'ExerciceA Bille1'!I$4</f>
        <v>0</v>
      </c>
      <c r="E11" s="34">
        <f>'ExerciceA Bille1'!J$4</f>
        <v>0</v>
      </c>
      <c r="F11" s="34">
        <f>'ExerciceA Bille1'!K$4</f>
        <v>0</v>
      </c>
      <c r="G11" s="91"/>
      <c r="H11" s="92"/>
      <c r="I11" s="29"/>
      <c r="J11" s="30"/>
    </row>
    <row r="12" spans="1:10" x14ac:dyDescent="0.25">
      <c r="A12" s="29"/>
      <c r="B12" s="33" t="s">
        <v>32</v>
      </c>
      <c r="C12" s="34">
        <f>'ExerciceA Bille2'!H$4</f>
        <v>0</v>
      </c>
      <c r="D12" s="34">
        <f>'ExerciceA Bille2'!I$4</f>
        <v>0</v>
      </c>
      <c r="E12" s="34">
        <f>'ExerciceA Bille2'!J$4</f>
        <v>0</v>
      </c>
      <c r="F12" s="34">
        <f>'ExerciceA Bille2'!K$4</f>
        <v>0</v>
      </c>
      <c r="G12" s="91"/>
      <c r="H12" s="92"/>
      <c r="I12" s="29"/>
      <c r="J12" s="30"/>
    </row>
    <row r="13" spans="1:10" x14ac:dyDescent="0.25">
      <c r="A13" s="29"/>
      <c r="B13" s="33" t="s">
        <v>33</v>
      </c>
      <c r="C13" s="34">
        <f>'ExerciceA Bille3'!H$4</f>
        <v>0</v>
      </c>
      <c r="D13" s="34">
        <f>'ExerciceA Bille3'!I$4</f>
        <v>0</v>
      </c>
      <c r="E13" s="34">
        <f>'ExerciceA Bille3'!J$4</f>
        <v>0</v>
      </c>
      <c r="F13" s="34">
        <f>'ExerciceA Bille3'!K$4</f>
        <v>0</v>
      </c>
      <c r="G13" s="91"/>
      <c r="H13" s="92"/>
      <c r="I13" s="29"/>
      <c r="J13" s="30"/>
    </row>
    <row r="14" spans="1:10" x14ac:dyDescent="0.25">
      <c r="A14" s="29"/>
      <c r="B14" s="33" t="s">
        <v>34</v>
      </c>
      <c r="C14" s="34">
        <f>'ExerciceA Bille4'!H$4</f>
        <v>0</v>
      </c>
      <c r="D14" s="34">
        <f>'ExerciceA Bille4'!I$4</f>
        <v>0</v>
      </c>
      <c r="E14" s="34">
        <f>'ExerciceA Bille4'!J$4</f>
        <v>0</v>
      </c>
      <c r="F14" s="34">
        <f>'ExerciceA Bille4'!K$4</f>
        <v>0</v>
      </c>
      <c r="G14" s="91"/>
      <c r="H14" s="92"/>
      <c r="I14" s="29"/>
      <c r="J14" s="30"/>
    </row>
    <row r="15" spans="1:10" x14ac:dyDescent="0.25">
      <c r="A15" s="29"/>
      <c r="B15" s="33" t="s">
        <v>35</v>
      </c>
      <c r="C15" s="34">
        <f>'ExerciceB Bille1'!H$4</f>
        <v>0</v>
      </c>
      <c r="D15" s="34">
        <f>'ExerciceB Bille1'!I$4</f>
        <v>0</v>
      </c>
      <c r="E15" s="34">
        <f>'ExerciceB Bille1'!J$4</f>
        <v>0</v>
      </c>
      <c r="F15" s="34">
        <f>'ExerciceB Bille1'!K$4</f>
        <v>0</v>
      </c>
      <c r="G15" s="91"/>
      <c r="H15" s="92"/>
      <c r="I15" s="29"/>
      <c r="J15" s="30"/>
    </row>
    <row r="16" spans="1:10" x14ac:dyDescent="0.25">
      <c r="A16" s="29"/>
      <c r="B16" s="33" t="s">
        <v>36</v>
      </c>
      <c r="C16" s="34">
        <f>'ExerciceB Bille2'!H$4</f>
        <v>0</v>
      </c>
      <c r="D16" s="34">
        <f>'ExerciceB Bille2'!I$4</f>
        <v>0</v>
      </c>
      <c r="E16" s="34">
        <f>'ExerciceB Bille2'!J$4</f>
        <v>0</v>
      </c>
      <c r="F16" s="34">
        <f>'ExerciceB Bille2'!K$4</f>
        <v>0</v>
      </c>
      <c r="G16" s="91"/>
      <c r="H16" s="92"/>
      <c r="I16" s="29"/>
      <c r="J16" s="30"/>
    </row>
    <row r="17" spans="1:10" x14ac:dyDescent="0.25">
      <c r="A17" s="29"/>
      <c r="B17" s="33" t="s">
        <v>37</v>
      </c>
      <c r="C17" s="34">
        <f>'ExerciceB Bille3'!H$4</f>
        <v>0</v>
      </c>
      <c r="D17" s="34">
        <f>'ExerciceB Bille3'!I$4</f>
        <v>0</v>
      </c>
      <c r="E17" s="34">
        <f>'ExerciceB Bille3'!J$4</f>
        <v>0</v>
      </c>
      <c r="F17" s="34">
        <f>'ExerciceB Bille3'!K$4</f>
        <v>0</v>
      </c>
      <c r="G17" s="91"/>
      <c r="H17" s="92"/>
      <c r="I17" s="29"/>
      <c r="J17" s="30"/>
    </row>
    <row r="18" spans="1:10" x14ac:dyDescent="0.25">
      <c r="A18" s="29"/>
      <c r="B18" s="33" t="s">
        <v>38</v>
      </c>
      <c r="C18" s="34">
        <f>'ExerciceB Bille4'!H$4</f>
        <v>0</v>
      </c>
      <c r="D18" s="34">
        <f>'ExerciceB Bille4'!I$4</f>
        <v>0</v>
      </c>
      <c r="E18" s="34">
        <f>'ExerciceB Bille4'!J$4</f>
        <v>0</v>
      </c>
      <c r="F18" s="34">
        <f>'ExerciceB Bille4'!K$4</f>
        <v>0</v>
      </c>
      <c r="G18" s="91"/>
      <c r="H18" s="92"/>
      <c r="I18" s="29"/>
      <c r="J18" s="30"/>
    </row>
    <row r="19" spans="1:10" x14ac:dyDescent="0.25">
      <c r="A19" s="29"/>
      <c r="B19" s="33" t="s">
        <v>39</v>
      </c>
      <c r="C19" s="34">
        <f>'ExerciceC Bille1'!H$4</f>
        <v>0</v>
      </c>
      <c r="D19" s="34">
        <f>'ExerciceC Bille1'!I$4</f>
        <v>0</v>
      </c>
      <c r="E19" s="34">
        <f>'ExerciceC Bille1'!J$4</f>
        <v>0</v>
      </c>
      <c r="F19" s="34">
        <f>'ExerciceC Bille1'!K$4</f>
        <v>0</v>
      </c>
      <c r="G19" s="91"/>
      <c r="H19" s="92"/>
      <c r="I19" s="29"/>
      <c r="J19" s="30"/>
    </row>
    <row r="20" spans="1:10" x14ac:dyDescent="0.25">
      <c r="A20" s="29"/>
      <c r="B20" s="33" t="s">
        <v>40</v>
      </c>
      <c r="C20" s="34">
        <f>'ExerciceC Bille2'!H$4</f>
        <v>0</v>
      </c>
      <c r="D20" s="34">
        <f>'ExerciceC Bille2'!I$4</f>
        <v>0</v>
      </c>
      <c r="E20" s="34">
        <f>'ExerciceC Bille2'!J$4</f>
        <v>0</v>
      </c>
      <c r="F20" s="34">
        <f>'ExerciceC Bille2'!K$4</f>
        <v>0</v>
      </c>
      <c r="G20" s="91"/>
      <c r="H20" s="92"/>
      <c r="I20" s="29"/>
      <c r="J20" s="30"/>
    </row>
    <row r="21" spans="1:10" x14ac:dyDescent="0.25">
      <c r="A21" s="29"/>
      <c r="B21" s="33" t="s">
        <v>41</v>
      </c>
      <c r="C21" s="34">
        <f>'ExerciceC Bille3'!H$4</f>
        <v>0</v>
      </c>
      <c r="D21" s="34">
        <f>'ExerciceC Bille3'!I$4</f>
        <v>0</v>
      </c>
      <c r="E21" s="34">
        <f>'ExerciceC Bille3'!J$4</f>
        <v>0</v>
      </c>
      <c r="F21" s="34">
        <f>'ExerciceC Bille3'!K$4</f>
        <v>0</v>
      </c>
      <c r="G21" s="91"/>
      <c r="H21" s="92"/>
      <c r="I21" s="29"/>
      <c r="J21" s="30"/>
    </row>
    <row r="22" spans="1:10" x14ac:dyDescent="0.25">
      <c r="A22" s="29"/>
      <c r="B22" s="33" t="s">
        <v>64</v>
      </c>
      <c r="C22" s="34">
        <f>'ExerciceC Bille4'!H$4</f>
        <v>0</v>
      </c>
      <c r="D22" s="34">
        <f>'ExerciceC Bille4'!I$4</f>
        <v>0</v>
      </c>
      <c r="E22" s="34">
        <f>'ExerciceC Bille4'!J$4</f>
        <v>0</v>
      </c>
      <c r="F22" s="34">
        <f>'ExerciceC Bille4'!K$4</f>
        <v>0</v>
      </c>
      <c r="G22" s="91"/>
      <c r="H22" s="92"/>
      <c r="I22" s="29"/>
      <c r="J22" s="30"/>
    </row>
    <row r="23" spans="1:10" x14ac:dyDescent="0.25">
      <c r="A23" s="29"/>
      <c r="B23" s="33" t="s">
        <v>65</v>
      </c>
      <c r="C23" s="34">
        <f>'ExerciceC Bille5'!H$4</f>
        <v>0</v>
      </c>
      <c r="D23" s="34">
        <f>'ExerciceC Bille5'!I$4</f>
        <v>0</v>
      </c>
      <c r="E23" s="34">
        <f>'ExerciceC Bille5'!J$4</f>
        <v>0</v>
      </c>
      <c r="F23" s="34">
        <f>'ExerciceC Bille5'!K$4</f>
        <v>0</v>
      </c>
      <c r="G23" s="91"/>
      <c r="H23" s="92"/>
      <c r="I23" s="29"/>
      <c r="J23" s="30"/>
    </row>
    <row r="24" spans="1:10" x14ac:dyDescent="0.25">
      <c r="A24" s="29"/>
      <c r="B24" s="33" t="s">
        <v>66</v>
      </c>
      <c r="C24" s="34">
        <f>'ExerciceC Bille6'!H$4</f>
        <v>0</v>
      </c>
      <c r="D24" s="34">
        <f>'ExerciceC Bille6'!I$4</f>
        <v>0</v>
      </c>
      <c r="E24" s="34">
        <f>'ExerciceC Bille6'!J$4</f>
        <v>0</v>
      </c>
      <c r="F24" s="34">
        <f>'ExerciceC Bille6'!K$4</f>
        <v>0</v>
      </c>
      <c r="G24" s="91"/>
      <c r="H24" s="92"/>
      <c r="I24" s="29"/>
      <c r="J24" s="30"/>
    </row>
    <row r="25" spans="1:10" x14ac:dyDescent="0.25">
      <c r="A25" s="29"/>
      <c r="B25" s="33" t="s">
        <v>42</v>
      </c>
      <c r="C25" s="34">
        <f>'ExerciceD Bille1'!H$4</f>
        <v>0</v>
      </c>
      <c r="D25" s="34">
        <f>'ExerciceD Bille1'!I$4</f>
        <v>0</v>
      </c>
      <c r="E25" s="34">
        <f>'ExerciceD Bille1'!J$4</f>
        <v>0</v>
      </c>
      <c r="F25" s="34">
        <f>'ExerciceD Bille1'!K$4</f>
        <v>0</v>
      </c>
      <c r="G25" s="91"/>
      <c r="H25" s="92"/>
      <c r="I25" s="29"/>
      <c r="J25" s="30"/>
    </row>
    <row r="26" spans="1:10" x14ac:dyDescent="0.25">
      <c r="A26" s="29"/>
      <c r="B26" s="33" t="s">
        <v>43</v>
      </c>
      <c r="C26" s="34">
        <f>'ExerciceD Bille2'!H$4</f>
        <v>0</v>
      </c>
      <c r="D26" s="34">
        <f>'ExerciceD Bille2'!I$4</f>
        <v>0</v>
      </c>
      <c r="E26" s="34">
        <f>'ExerciceD Bille2'!J$4</f>
        <v>0</v>
      </c>
      <c r="F26" s="34">
        <f>'ExerciceD Bille2'!K$4</f>
        <v>0</v>
      </c>
      <c r="G26" s="91"/>
      <c r="H26" s="92"/>
      <c r="I26" s="29"/>
      <c r="J26" s="30"/>
    </row>
    <row r="27" spans="1:10" x14ac:dyDescent="0.25">
      <c r="A27" s="29"/>
      <c r="B27" s="33" t="s">
        <v>44</v>
      </c>
      <c r="C27" s="34">
        <f>'ExerciceD Bille3'!H$4</f>
        <v>0</v>
      </c>
      <c r="D27" s="34">
        <f>'ExerciceD Bille3'!I$4</f>
        <v>0</v>
      </c>
      <c r="E27" s="34">
        <f>'ExerciceD Bille3'!J$4</f>
        <v>0</v>
      </c>
      <c r="F27" s="34">
        <f>'ExerciceD Bille3'!K$4</f>
        <v>0</v>
      </c>
      <c r="G27" s="91"/>
      <c r="H27" s="92"/>
      <c r="I27" s="29"/>
      <c r="J27" s="30"/>
    </row>
    <row r="28" spans="1:10" x14ac:dyDescent="0.25">
      <c r="A28" s="29"/>
      <c r="B28" s="33" t="s">
        <v>45</v>
      </c>
      <c r="C28" s="34">
        <f>'ExerciceE Bille1'!H$4</f>
        <v>0</v>
      </c>
      <c r="D28" s="34">
        <f>'ExerciceE Bille1'!I$4</f>
        <v>0</v>
      </c>
      <c r="E28" s="34">
        <f>'ExerciceE Bille1'!J$4</f>
        <v>0</v>
      </c>
      <c r="F28" s="34">
        <f>'ExerciceE Bille1'!K$4</f>
        <v>0</v>
      </c>
      <c r="G28" s="91"/>
      <c r="H28" s="92"/>
      <c r="I28" s="29"/>
      <c r="J28" s="30"/>
    </row>
    <row r="29" spans="1:10" x14ac:dyDescent="0.25">
      <c r="A29" s="29"/>
      <c r="B29" s="33" t="s">
        <v>46</v>
      </c>
      <c r="C29" s="34">
        <f>'ExerciceE Bille2'!H$4</f>
        <v>0</v>
      </c>
      <c r="D29" s="34">
        <f>'ExerciceE Bille2'!I$4</f>
        <v>0</v>
      </c>
      <c r="E29" s="34">
        <f>'ExerciceE Bille2'!J$4</f>
        <v>0</v>
      </c>
      <c r="F29" s="34">
        <f>'ExerciceE Bille2'!K$4</f>
        <v>0</v>
      </c>
      <c r="G29" s="91"/>
      <c r="H29" s="92"/>
      <c r="I29" s="29"/>
      <c r="J29" s="30"/>
    </row>
    <row r="30" spans="1:10" x14ac:dyDescent="0.25">
      <c r="A30" s="29"/>
      <c r="B30" s="33" t="s">
        <v>47</v>
      </c>
      <c r="C30" s="34">
        <f>'ExerciceE Bille3'!H$4</f>
        <v>0</v>
      </c>
      <c r="D30" s="34">
        <f>'ExerciceE Bille3'!I$4</f>
        <v>0</v>
      </c>
      <c r="E30" s="34">
        <f>'ExerciceE Bille3'!J$4</f>
        <v>0</v>
      </c>
      <c r="F30" s="34">
        <f>'ExerciceE Bille3'!K$4</f>
        <v>0</v>
      </c>
      <c r="G30" s="91"/>
      <c r="H30" s="92"/>
      <c r="I30" s="29"/>
      <c r="J30" s="30"/>
    </row>
    <row r="31" spans="1:10" x14ac:dyDescent="0.25">
      <c r="A31" s="29"/>
      <c r="B31" s="33"/>
      <c r="C31" s="34"/>
      <c r="D31" s="34"/>
      <c r="E31" s="34"/>
      <c r="F31" s="34"/>
      <c r="G31" s="91"/>
      <c r="H31" s="92"/>
      <c r="I31" s="29"/>
      <c r="J31" s="30"/>
    </row>
    <row r="32" spans="1:10" x14ac:dyDescent="0.25">
      <c r="A32" s="29"/>
      <c r="B32" s="33"/>
      <c r="C32" s="34"/>
      <c r="D32" s="34"/>
      <c r="E32" s="34"/>
      <c r="F32" s="34"/>
      <c r="G32" s="91"/>
      <c r="H32" s="92"/>
      <c r="I32" s="29"/>
      <c r="J32" s="30"/>
    </row>
    <row r="33" spans="1:10" x14ac:dyDescent="0.25">
      <c r="A33" s="29"/>
      <c r="B33" s="33"/>
      <c r="C33" s="34"/>
      <c r="D33" s="34"/>
      <c r="E33" s="34"/>
      <c r="F33" s="34"/>
      <c r="G33" s="91"/>
      <c r="H33" s="92"/>
      <c r="I33" s="29"/>
      <c r="J33" s="30"/>
    </row>
    <row r="34" spans="1:10" x14ac:dyDescent="0.25">
      <c r="A34" s="29"/>
      <c r="B34" s="33"/>
      <c r="C34" s="34"/>
      <c r="D34" s="34"/>
      <c r="E34" s="34"/>
      <c r="F34" s="34"/>
      <c r="G34" s="91"/>
      <c r="H34" s="92"/>
      <c r="I34" s="29"/>
      <c r="J34" s="30"/>
    </row>
    <row r="35" spans="1:10" x14ac:dyDescent="0.25">
      <c r="A35" s="29"/>
      <c r="B35" s="35"/>
      <c r="C35" s="35"/>
      <c r="D35" s="36"/>
      <c r="E35" s="34" t="s">
        <v>48</v>
      </c>
      <c r="F35" s="74">
        <f>SUM(F11:F34)</f>
        <v>0</v>
      </c>
      <c r="G35" s="91"/>
      <c r="H35" s="29"/>
      <c r="I35" s="29"/>
      <c r="J35" s="30"/>
    </row>
    <row r="36" spans="1:10" x14ac:dyDescent="0.25">
      <c r="A36" s="29"/>
      <c r="B36" s="29"/>
      <c r="C36" s="29"/>
      <c r="D36" s="29"/>
      <c r="E36" s="35"/>
      <c r="F36" s="99"/>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9</v>
      </c>
      <c r="C46" s="29"/>
      <c r="D46" s="29"/>
      <c r="E46" s="29"/>
      <c r="F46" s="29" t="s">
        <v>15</v>
      </c>
      <c r="G46" s="29"/>
      <c r="H46" s="29"/>
      <c r="I46" s="29"/>
      <c r="J46" s="30"/>
    </row>
    <row r="47" spans="1:10" ht="15.75" thickBot="1" x14ac:dyDescent="0.3">
      <c r="A47" s="28"/>
      <c r="B47" s="168" t="str">
        <f>IF(ISBLANK(Résultats!C4),"",Résultats!C4)</f>
        <v/>
      </c>
      <c r="C47" s="169"/>
      <c r="D47" s="170"/>
      <c r="E47" s="29"/>
      <c r="F47" s="159"/>
      <c r="G47" s="160"/>
      <c r="H47" s="161"/>
      <c r="I47" s="29"/>
      <c r="J47" s="30"/>
    </row>
    <row r="48" spans="1:10" x14ac:dyDescent="0.25">
      <c r="A48" s="28"/>
      <c r="B48" s="29"/>
      <c r="C48" s="29"/>
      <c r="D48" s="29"/>
      <c r="E48" s="29"/>
      <c r="F48" s="162"/>
      <c r="G48" s="163"/>
      <c r="H48" s="164"/>
      <c r="I48" s="29"/>
      <c r="J48" s="30"/>
    </row>
    <row r="49" spans="1:10" x14ac:dyDescent="0.25">
      <c r="A49" s="28"/>
      <c r="B49" s="29"/>
      <c r="C49" s="29"/>
      <c r="D49" s="29"/>
      <c r="E49" s="29"/>
      <c r="F49" s="162"/>
      <c r="G49" s="163"/>
      <c r="H49" s="164"/>
      <c r="I49" s="29"/>
      <c r="J49" s="30"/>
    </row>
    <row r="50" spans="1:10" x14ac:dyDescent="0.25">
      <c r="A50" s="28"/>
      <c r="B50" s="29"/>
      <c r="C50" s="29"/>
      <c r="D50" s="29"/>
      <c r="E50" s="29"/>
      <c r="F50" s="162"/>
      <c r="G50" s="163"/>
      <c r="H50" s="164"/>
      <c r="I50" s="29"/>
      <c r="J50" s="30"/>
    </row>
    <row r="51" spans="1:10" ht="15.75" thickBot="1" x14ac:dyDescent="0.3">
      <c r="A51" s="28"/>
      <c r="B51" s="29"/>
      <c r="C51" s="29"/>
      <c r="D51" s="29"/>
      <c r="E51" s="29"/>
      <c r="F51" s="165"/>
      <c r="G51" s="166"/>
      <c r="H51" s="167"/>
      <c r="I51" s="29"/>
      <c r="J51" s="30"/>
    </row>
    <row r="52" spans="1:10" ht="15.75" thickBot="1" x14ac:dyDescent="0.3">
      <c r="A52" s="79" t="s">
        <v>23</v>
      </c>
      <c r="B52" s="37"/>
      <c r="C52" s="37"/>
      <c r="D52" s="37"/>
      <c r="E52" s="37"/>
      <c r="F52" s="37"/>
      <c r="G52" s="37"/>
      <c r="H52" s="37"/>
      <c r="I52" s="37"/>
      <c r="J52" s="38"/>
    </row>
  </sheetData>
  <sheetProtection algorithmName="SHA-512" hashValue="KD1KMiNrgXuzc3TKeRDjCKfrDFTTCUA/5U5ASFeco8TpntxuAmGh6jcdY/weG3hojnetG8BhBX5+zxk3lmXl8Q==" saltValue="6EGLXIAc+QfShLp1Enwj7Q=="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codeName="Feuil27">
    <tabColor theme="4" tint="0.79998168889431442"/>
  </sheetPr>
  <dimension ref="A1:J52"/>
  <sheetViews>
    <sheetView topLeftCell="A2"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3" t="s">
        <v>69</v>
      </c>
      <c r="B1" s="194"/>
      <c r="C1" s="194"/>
      <c r="D1" s="194"/>
      <c r="E1" s="194"/>
      <c r="F1" s="194"/>
      <c r="G1" s="194"/>
      <c r="H1" s="194"/>
      <c r="I1" s="194"/>
      <c r="J1" s="195"/>
    </row>
    <row r="2" spans="1:10" ht="15.75" thickBot="1" x14ac:dyDescent="0.3">
      <c r="A2" s="39" t="s">
        <v>24</v>
      </c>
      <c r="B2" s="178" t="str">
        <f>IF(ISBLANK(Résultats!A11),"",Résultats!A11)</f>
        <v/>
      </c>
      <c r="C2" s="179"/>
      <c r="D2" s="179"/>
      <c r="E2" s="179"/>
      <c r="F2" s="180"/>
      <c r="G2" s="40" t="s">
        <v>25</v>
      </c>
      <c r="H2" s="40"/>
      <c r="I2" s="174" t="str">
        <f>IF(ISBLANK(Résultats!D11),"",Résultats!D11)</f>
        <v/>
      </c>
      <c r="J2" s="175"/>
    </row>
    <row r="3" spans="1:10" ht="15.75" thickBot="1" x14ac:dyDescent="0.3">
      <c r="A3" s="39" t="s">
        <v>26</v>
      </c>
      <c r="B3" s="40"/>
      <c r="C3" s="178" t="str">
        <f>IF(ISBLANK(Résultats!G11),"",Résultats!G11)</f>
        <v/>
      </c>
      <c r="D3" s="179"/>
      <c r="E3" s="179"/>
      <c r="F3" s="180"/>
      <c r="G3" s="196" t="s">
        <v>27</v>
      </c>
      <c r="H3" s="197"/>
      <c r="I3" s="176" t="str">
        <f>IF(ISBLANK(Résultats!F11),"","moins de 21ans")</f>
        <v/>
      </c>
      <c r="J3" s="177"/>
    </row>
    <row r="4" spans="1:10" ht="15.75" thickBot="1" x14ac:dyDescent="0.3">
      <c r="A4" s="39" t="s">
        <v>7</v>
      </c>
      <c r="B4" s="40"/>
      <c r="C4" s="178" t="str">
        <f>IF(ISBLANK(Résultats!C2),"",(Résultats!C2))</f>
        <v/>
      </c>
      <c r="D4" s="179"/>
      <c r="E4" s="179"/>
      <c r="F4" s="180"/>
      <c r="G4" s="40" t="s">
        <v>8</v>
      </c>
      <c r="H4" s="40"/>
      <c r="I4" s="176" t="str">
        <f>IF(ISBLANK(Résultats!J2),"",Résultats!J2)</f>
        <v/>
      </c>
      <c r="J4" s="177"/>
    </row>
    <row r="5" spans="1:10" x14ac:dyDescent="0.25">
      <c r="A5" s="39" t="s">
        <v>62</v>
      </c>
      <c r="B5" s="40"/>
      <c r="C5" s="40"/>
      <c r="D5" s="40"/>
      <c r="E5" s="40"/>
      <c r="F5" s="40"/>
      <c r="G5" s="40"/>
      <c r="H5" s="40"/>
      <c r="I5" s="51"/>
      <c r="J5" s="41"/>
    </row>
    <row r="6" spans="1:10" x14ac:dyDescent="0.25">
      <c r="A6" s="39" t="s">
        <v>28</v>
      </c>
      <c r="B6" s="40"/>
      <c r="C6" s="40"/>
      <c r="D6" s="40"/>
      <c r="E6" s="40"/>
      <c r="F6" s="40"/>
      <c r="G6" s="40"/>
      <c r="H6" s="40"/>
      <c r="I6" s="40"/>
      <c r="J6" s="41"/>
    </row>
    <row r="7" spans="1:10" x14ac:dyDescent="0.25">
      <c r="A7" s="39" t="s">
        <v>29</v>
      </c>
      <c r="B7" s="40"/>
      <c r="C7" s="40"/>
      <c r="D7" s="40"/>
      <c r="E7" s="40"/>
      <c r="F7" s="40"/>
      <c r="G7" s="40"/>
      <c r="H7" s="40"/>
      <c r="I7" s="40"/>
      <c r="J7" s="41"/>
    </row>
    <row r="8" spans="1:10" x14ac:dyDescent="0.25">
      <c r="A8" s="39" t="s">
        <v>30</v>
      </c>
      <c r="B8" s="40"/>
      <c r="C8" s="40"/>
      <c r="D8" s="40"/>
      <c r="E8" s="40"/>
      <c r="F8" s="40"/>
      <c r="G8" s="40"/>
      <c r="H8" s="40"/>
      <c r="I8" s="40"/>
      <c r="J8" s="41"/>
    </row>
    <row r="9" spans="1:10" x14ac:dyDescent="0.25">
      <c r="A9" s="39" t="s">
        <v>63</v>
      </c>
      <c r="B9" s="40"/>
      <c r="C9" s="40"/>
      <c r="D9" s="40"/>
      <c r="E9" s="40"/>
      <c r="F9" s="40"/>
      <c r="G9" s="40"/>
      <c r="H9" s="40"/>
      <c r="I9" s="40"/>
      <c r="J9" s="41"/>
    </row>
    <row r="10" spans="1:10" ht="75" x14ac:dyDescent="0.25">
      <c r="A10" s="40"/>
      <c r="B10" s="105" t="s">
        <v>67</v>
      </c>
      <c r="C10" s="42" t="s">
        <v>18</v>
      </c>
      <c r="D10" s="42" t="s">
        <v>19</v>
      </c>
      <c r="E10" s="42" t="s">
        <v>20</v>
      </c>
      <c r="F10" s="43" t="s">
        <v>21</v>
      </c>
      <c r="G10" s="85"/>
      <c r="H10" s="86"/>
      <c r="I10" s="40"/>
      <c r="J10" s="41"/>
    </row>
    <row r="11" spans="1:10" x14ac:dyDescent="0.25">
      <c r="A11" s="40"/>
      <c r="B11" s="44" t="s">
        <v>31</v>
      </c>
      <c r="C11" s="45">
        <f>'ExerciceA Bille1'!H$5</f>
        <v>0</v>
      </c>
      <c r="D11" s="45">
        <f>'ExerciceA Bille1'!I$5</f>
        <v>0</v>
      </c>
      <c r="E11" s="45">
        <f>'ExerciceA Bille1'!J$5</f>
        <v>0</v>
      </c>
      <c r="F11" s="45">
        <f>'ExerciceA Bille1'!K$5</f>
        <v>0</v>
      </c>
      <c r="G11" s="87"/>
      <c r="H11" s="88"/>
      <c r="I11" s="40"/>
      <c r="J11" s="41"/>
    </row>
    <row r="12" spans="1:10" x14ac:dyDescent="0.25">
      <c r="A12" s="40"/>
      <c r="B12" s="44" t="s">
        <v>32</v>
      </c>
      <c r="C12" s="45">
        <f>'ExerciceA Bille2'!H$5</f>
        <v>0</v>
      </c>
      <c r="D12" s="45">
        <f>'ExerciceA Bille2'!I$5</f>
        <v>0</v>
      </c>
      <c r="E12" s="45">
        <f>'ExerciceA Bille2'!J$5</f>
        <v>0</v>
      </c>
      <c r="F12" s="45">
        <f>'ExerciceA Bille2'!K$5</f>
        <v>0</v>
      </c>
      <c r="G12" s="87"/>
      <c r="H12" s="88"/>
      <c r="I12" s="40"/>
      <c r="J12" s="41"/>
    </row>
    <row r="13" spans="1:10" x14ac:dyDescent="0.25">
      <c r="A13" s="40"/>
      <c r="B13" s="44" t="s">
        <v>33</v>
      </c>
      <c r="C13" s="45">
        <f>'ExerciceA Bille3'!H$5</f>
        <v>0</v>
      </c>
      <c r="D13" s="45">
        <f>'ExerciceA Bille3'!I$5</f>
        <v>0</v>
      </c>
      <c r="E13" s="45">
        <f>'ExerciceA Bille3'!J$5</f>
        <v>0</v>
      </c>
      <c r="F13" s="45">
        <f>'ExerciceA Bille3'!K$5</f>
        <v>0</v>
      </c>
      <c r="G13" s="87"/>
      <c r="H13" s="88"/>
      <c r="I13" s="40"/>
      <c r="J13" s="41"/>
    </row>
    <row r="14" spans="1:10" x14ac:dyDescent="0.25">
      <c r="A14" s="40"/>
      <c r="B14" s="44" t="s">
        <v>34</v>
      </c>
      <c r="C14" s="45">
        <f>'ExerciceA Bille4'!H$5</f>
        <v>0</v>
      </c>
      <c r="D14" s="45">
        <f>'ExerciceA Bille4'!I$5</f>
        <v>0</v>
      </c>
      <c r="E14" s="45">
        <f>'ExerciceA Bille4'!J$5</f>
        <v>0</v>
      </c>
      <c r="F14" s="45">
        <f>'ExerciceA Bille4'!K$5</f>
        <v>0</v>
      </c>
      <c r="G14" s="87"/>
      <c r="H14" s="88"/>
      <c r="I14" s="40"/>
      <c r="J14" s="41"/>
    </row>
    <row r="15" spans="1:10" x14ac:dyDescent="0.25">
      <c r="A15" s="40"/>
      <c r="B15" s="44" t="s">
        <v>35</v>
      </c>
      <c r="C15" s="45">
        <f>'ExerciceB Bille1'!H$5</f>
        <v>0</v>
      </c>
      <c r="D15" s="45">
        <f>'ExerciceB Bille1'!I$5</f>
        <v>0</v>
      </c>
      <c r="E15" s="45">
        <f>'ExerciceB Bille1'!J$5</f>
        <v>0</v>
      </c>
      <c r="F15" s="45">
        <f>'ExerciceB Bille1'!K$5</f>
        <v>0</v>
      </c>
      <c r="G15" s="87"/>
      <c r="H15" s="88"/>
      <c r="I15" s="40"/>
      <c r="J15" s="41"/>
    </row>
    <row r="16" spans="1:10" x14ac:dyDescent="0.25">
      <c r="A16" s="40"/>
      <c r="B16" s="44" t="s">
        <v>36</v>
      </c>
      <c r="C16" s="45">
        <f>'ExerciceB Bille2'!H$5</f>
        <v>0</v>
      </c>
      <c r="D16" s="45">
        <f>'ExerciceB Bille2'!I$5</f>
        <v>0</v>
      </c>
      <c r="E16" s="45">
        <f>'ExerciceB Bille2'!J$5</f>
        <v>0</v>
      </c>
      <c r="F16" s="45">
        <f>'ExerciceB Bille2'!K$5</f>
        <v>0</v>
      </c>
      <c r="G16" s="87"/>
      <c r="H16" s="88"/>
      <c r="I16" s="40"/>
      <c r="J16" s="41"/>
    </row>
    <row r="17" spans="1:10" x14ac:dyDescent="0.25">
      <c r="A17" s="40"/>
      <c r="B17" s="44" t="s">
        <v>37</v>
      </c>
      <c r="C17" s="45">
        <f>'ExerciceB Bille3'!H$5</f>
        <v>0</v>
      </c>
      <c r="D17" s="45">
        <f>'ExerciceB Bille3'!I$5</f>
        <v>0</v>
      </c>
      <c r="E17" s="45">
        <f>'ExerciceB Bille3'!J$5</f>
        <v>0</v>
      </c>
      <c r="F17" s="45">
        <f>'ExerciceB Bille3'!K$5</f>
        <v>0</v>
      </c>
      <c r="G17" s="87"/>
      <c r="H17" s="88"/>
      <c r="I17" s="40"/>
      <c r="J17" s="41"/>
    </row>
    <row r="18" spans="1:10" x14ac:dyDescent="0.25">
      <c r="A18" s="40"/>
      <c r="B18" s="44" t="s">
        <v>38</v>
      </c>
      <c r="C18" s="45">
        <f>'ExerciceB Bille4'!H$5</f>
        <v>0</v>
      </c>
      <c r="D18" s="45">
        <f>'ExerciceB Bille4'!I$5</f>
        <v>0</v>
      </c>
      <c r="E18" s="45">
        <f>'ExerciceB Bille4'!J$5</f>
        <v>0</v>
      </c>
      <c r="F18" s="45">
        <f>'ExerciceB Bille4'!K$5</f>
        <v>0</v>
      </c>
      <c r="G18" s="87"/>
      <c r="H18" s="88"/>
      <c r="I18" s="40"/>
      <c r="J18" s="41"/>
    </row>
    <row r="19" spans="1:10" x14ac:dyDescent="0.25">
      <c r="A19" s="40"/>
      <c r="B19" s="44" t="s">
        <v>39</v>
      </c>
      <c r="C19" s="45">
        <f>'ExerciceC Bille1'!H$5</f>
        <v>0</v>
      </c>
      <c r="D19" s="45">
        <f>'ExerciceC Bille1'!I$5</f>
        <v>0</v>
      </c>
      <c r="E19" s="45">
        <f>'ExerciceC Bille1'!J$5</f>
        <v>0</v>
      </c>
      <c r="F19" s="45">
        <f>'ExerciceC Bille1'!K$5</f>
        <v>0</v>
      </c>
      <c r="G19" s="87"/>
      <c r="H19" s="88"/>
      <c r="I19" s="40"/>
      <c r="J19" s="41"/>
    </row>
    <row r="20" spans="1:10" x14ac:dyDescent="0.25">
      <c r="A20" s="40"/>
      <c r="B20" s="44" t="s">
        <v>40</v>
      </c>
      <c r="C20" s="45">
        <f>'ExerciceC Bille2'!H$5</f>
        <v>0</v>
      </c>
      <c r="D20" s="45">
        <f>'ExerciceC Bille2'!I$5</f>
        <v>0</v>
      </c>
      <c r="E20" s="45">
        <f>'ExerciceC Bille2'!J$5</f>
        <v>0</v>
      </c>
      <c r="F20" s="45">
        <f>'ExerciceC Bille2'!K$5</f>
        <v>0</v>
      </c>
      <c r="G20" s="87"/>
      <c r="H20" s="88"/>
      <c r="I20" s="40"/>
      <c r="J20" s="41"/>
    </row>
    <row r="21" spans="1:10" x14ac:dyDescent="0.25">
      <c r="A21" s="40"/>
      <c r="B21" s="44" t="s">
        <v>41</v>
      </c>
      <c r="C21" s="45">
        <f>'ExerciceC Bille3'!H$5</f>
        <v>0</v>
      </c>
      <c r="D21" s="45">
        <f>'ExerciceC Bille3'!I$5</f>
        <v>0</v>
      </c>
      <c r="E21" s="45">
        <f>'ExerciceC Bille3'!J$5</f>
        <v>0</v>
      </c>
      <c r="F21" s="45">
        <f>'ExerciceC Bille3'!K$5</f>
        <v>0</v>
      </c>
      <c r="G21" s="87"/>
      <c r="H21" s="88"/>
      <c r="I21" s="40"/>
      <c r="J21" s="41"/>
    </row>
    <row r="22" spans="1:10" x14ac:dyDescent="0.25">
      <c r="A22" s="40"/>
      <c r="B22" s="44" t="s">
        <v>64</v>
      </c>
      <c r="C22" s="45">
        <f>'ExerciceC Bille4'!H$5</f>
        <v>0</v>
      </c>
      <c r="D22" s="45">
        <f>'ExerciceC Bille4'!I$5</f>
        <v>0</v>
      </c>
      <c r="E22" s="45">
        <f>'ExerciceC Bille4'!J$5</f>
        <v>0</v>
      </c>
      <c r="F22" s="45">
        <f>'ExerciceC Bille4'!K$5</f>
        <v>0</v>
      </c>
      <c r="G22" s="87"/>
      <c r="H22" s="88"/>
      <c r="I22" s="40"/>
      <c r="J22" s="41"/>
    </row>
    <row r="23" spans="1:10" x14ac:dyDescent="0.25">
      <c r="A23" s="40"/>
      <c r="B23" s="44" t="s">
        <v>65</v>
      </c>
      <c r="C23" s="45">
        <f>'ExerciceC Bille5'!H$5</f>
        <v>0</v>
      </c>
      <c r="D23" s="45">
        <f>'ExerciceC Bille5'!I$5</f>
        <v>0</v>
      </c>
      <c r="E23" s="45">
        <f>'ExerciceC Bille5'!J$5</f>
        <v>0</v>
      </c>
      <c r="F23" s="45">
        <f>'ExerciceC Bille5'!K$5</f>
        <v>0</v>
      </c>
      <c r="G23" s="87"/>
      <c r="H23" s="88"/>
      <c r="I23" s="40"/>
      <c r="J23" s="41"/>
    </row>
    <row r="24" spans="1:10" x14ac:dyDescent="0.25">
      <c r="A24" s="40"/>
      <c r="B24" s="44" t="s">
        <v>66</v>
      </c>
      <c r="C24" s="45">
        <f>'ExerciceC Bille6'!H$5</f>
        <v>0</v>
      </c>
      <c r="D24" s="45">
        <f>'ExerciceC Bille6'!I$5</f>
        <v>0</v>
      </c>
      <c r="E24" s="45">
        <f>'ExerciceC Bille6'!J$5</f>
        <v>0</v>
      </c>
      <c r="F24" s="45">
        <f>'ExerciceC Bille6'!K$5</f>
        <v>0</v>
      </c>
      <c r="G24" s="87"/>
      <c r="H24" s="88"/>
      <c r="I24" s="40"/>
      <c r="J24" s="41"/>
    </row>
    <row r="25" spans="1:10" x14ac:dyDescent="0.25">
      <c r="A25" s="40"/>
      <c r="B25" s="44" t="s">
        <v>42</v>
      </c>
      <c r="C25" s="45">
        <f>'ExerciceD Bille1'!H$5</f>
        <v>0</v>
      </c>
      <c r="D25" s="45">
        <f>'ExerciceD Bille1'!I$5</f>
        <v>0</v>
      </c>
      <c r="E25" s="45">
        <f>'ExerciceD Bille1'!J$5</f>
        <v>0</v>
      </c>
      <c r="F25" s="45">
        <f>'ExerciceD Bille1'!K$5</f>
        <v>0</v>
      </c>
      <c r="G25" s="87"/>
      <c r="H25" s="88"/>
      <c r="I25" s="40"/>
      <c r="J25" s="41"/>
    </row>
    <row r="26" spans="1:10" x14ac:dyDescent="0.25">
      <c r="A26" s="40"/>
      <c r="B26" s="44" t="s">
        <v>43</v>
      </c>
      <c r="C26" s="45">
        <f>'ExerciceD Bille2'!H$5</f>
        <v>0</v>
      </c>
      <c r="D26" s="45">
        <f>'ExerciceD Bille2'!I$5</f>
        <v>0</v>
      </c>
      <c r="E26" s="45">
        <f>'ExerciceD Bille2'!J$5</f>
        <v>0</v>
      </c>
      <c r="F26" s="45">
        <f>'ExerciceD Bille2'!K$5</f>
        <v>0</v>
      </c>
      <c r="G26" s="87"/>
      <c r="H26" s="88"/>
      <c r="I26" s="40"/>
      <c r="J26" s="41"/>
    </row>
    <row r="27" spans="1:10" x14ac:dyDescent="0.25">
      <c r="A27" s="40"/>
      <c r="B27" s="44" t="s">
        <v>44</v>
      </c>
      <c r="C27" s="45">
        <f>'ExerciceD Bille3'!H$5</f>
        <v>0</v>
      </c>
      <c r="D27" s="45">
        <f>'ExerciceD Bille3'!I$5</f>
        <v>0</v>
      </c>
      <c r="E27" s="45">
        <f>'ExerciceD Bille3'!J$5</f>
        <v>0</v>
      </c>
      <c r="F27" s="45">
        <f>'ExerciceD Bille3'!K$5</f>
        <v>0</v>
      </c>
      <c r="G27" s="87"/>
      <c r="H27" s="88"/>
      <c r="I27" s="40"/>
      <c r="J27" s="41"/>
    </row>
    <row r="28" spans="1:10" x14ac:dyDescent="0.25">
      <c r="A28" s="40"/>
      <c r="B28" s="44" t="s">
        <v>45</v>
      </c>
      <c r="C28" s="45">
        <f>'ExerciceE Bille1'!H$5</f>
        <v>0</v>
      </c>
      <c r="D28" s="45">
        <f>'ExerciceE Bille1'!I$5</f>
        <v>0</v>
      </c>
      <c r="E28" s="45">
        <f>'ExerciceE Bille1'!J$5</f>
        <v>0</v>
      </c>
      <c r="F28" s="45">
        <f>'ExerciceE Bille1'!K$5</f>
        <v>0</v>
      </c>
      <c r="G28" s="87"/>
      <c r="H28" s="88"/>
      <c r="I28" s="40"/>
      <c r="J28" s="41"/>
    </row>
    <row r="29" spans="1:10" x14ac:dyDescent="0.25">
      <c r="A29" s="40"/>
      <c r="B29" s="44" t="s">
        <v>46</v>
      </c>
      <c r="C29" s="45">
        <f>'ExerciceE Bille2'!H$5</f>
        <v>0</v>
      </c>
      <c r="D29" s="45">
        <f>'ExerciceE Bille2'!I$5</f>
        <v>0</v>
      </c>
      <c r="E29" s="45">
        <f>'ExerciceE Bille2'!J$5</f>
        <v>0</v>
      </c>
      <c r="F29" s="45">
        <f>'ExerciceE Bille2'!K$5</f>
        <v>0</v>
      </c>
      <c r="G29" s="87"/>
      <c r="H29" s="88"/>
      <c r="I29" s="40"/>
      <c r="J29" s="41"/>
    </row>
    <row r="30" spans="1:10" x14ac:dyDescent="0.25">
      <c r="A30" s="40"/>
      <c r="B30" s="44" t="s">
        <v>47</v>
      </c>
      <c r="C30" s="45">
        <f>'ExerciceE Bille3'!H$5</f>
        <v>0</v>
      </c>
      <c r="D30" s="45">
        <f>'ExerciceE Bille3'!I$5</f>
        <v>0</v>
      </c>
      <c r="E30" s="45">
        <f>'ExerciceE Bille3'!J$5</f>
        <v>0</v>
      </c>
      <c r="F30" s="45">
        <f>'ExerciceE Bille3'!K$5</f>
        <v>0</v>
      </c>
      <c r="G30" s="87"/>
      <c r="H30" s="88"/>
      <c r="I30" s="40"/>
      <c r="J30" s="41"/>
    </row>
    <row r="31" spans="1:10" x14ac:dyDescent="0.25">
      <c r="A31" s="40"/>
      <c r="B31" s="44"/>
      <c r="C31" s="45"/>
      <c r="D31" s="45"/>
      <c r="E31" s="45"/>
      <c r="F31" s="45"/>
      <c r="G31" s="87"/>
      <c r="H31" s="88"/>
      <c r="I31" s="40"/>
      <c r="J31" s="41"/>
    </row>
    <row r="32" spans="1:10" x14ac:dyDescent="0.25">
      <c r="A32" s="40"/>
      <c r="B32" s="44"/>
      <c r="C32" s="45"/>
      <c r="D32" s="45"/>
      <c r="E32" s="45"/>
      <c r="F32" s="45"/>
      <c r="G32" s="87"/>
      <c r="H32" s="88"/>
      <c r="I32" s="40"/>
      <c r="J32" s="41"/>
    </row>
    <row r="33" spans="1:10" x14ac:dyDescent="0.25">
      <c r="A33" s="40"/>
      <c r="B33" s="44"/>
      <c r="C33" s="45"/>
      <c r="D33" s="45"/>
      <c r="E33" s="45"/>
      <c r="F33" s="45"/>
      <c r="G33" s="87"/>
      <c r="H33" s="88"/>
      <c r="I33" s="40"/>
      <c r="J33" s="41"/>
    </row>
    <row r="34" spans="1:10" x14ac:dyDescent="0.25">
      <c r="A34" s="40"/>
      <c r="B34" s="44"/>
      <c r="C34" s="45"/>
      <c r="D34" s="45"/>
      <c r="E34" s="45"/>
      <c r="F34" s="45"/>
      <c r="G34" s="87"/>
      <c r="H34" s="88"/>
      <c r="I34" s="40"/>
      <c r="J34" s="41"/>
    </row>
    <row r="35" spans="1:10" x14ac:dyDescent="0.25">
      <c r="A35" s="40"/>
      <c r="B35" s="46"/>
      <c r="C35" s="46"/>
      <c r="D35" s="47"/>
      <c r="E35" s="45" t="s">
        <v>48</v>
      </c>
      <c r="F35" s="73">
        <f>SUM(F11:F34)</f>
        <v>0</v>
      </c>
      <c r="G35" s="87"/>
      <c r="H35" s="40"/>
      <c r="I35" s="40"/>
      <c r="J35" s="41"/>
    </row>
    <row r="36" spans="1:10" x14ac:dyDescent="0.25">
      <c r="A36" s="40"/>
      <c r="B36" s="40"/>
      <c r="C36" s="40"/>
      <c r="D36" s="40"/>
      <c r="E36" s="46"/>
      <c r="F36" s="98"/>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8" t="s">
        <v>9</v>
      </c>
      <c r="C46" s="40"/>
      <c r="D46" s="40"/>
      <c r="E46" s="40"/>
      <c r="F46" s="40" t="s">
        <v>15</v>
      </c>
      <c r="G46" s="40"/>
      <c r="H46" s="40"/>
      <c r="I46" s="40"/>
      <c r="J46" s="41"/>
    </row>
    <row r="47" spans="1:10" ht="15.75" thickBot="1" x14ac:dyDescent="0.3">
      <c r="A47" s="39"/>
      <c r="B47" s="168" t="str">
        <f>IF(ISBLANK(Résultats!C4),"",Résultats!C4)</f>
        <v/>
      </c>
      <c r="C47" s="169"/>
      <c r="D47" s="170"/>
      <c r="E47" s="40"/>
      <c r="F47" s="159"/>
      <c r="G47" s="160"/>
      <c r="H47" s="161"/>
      <c r="I47" s="40"/>
      <c r="J47" s="41"/>
    </row>
    <row r="48" spans="1:10" x14ac:dyDescent="0.25">
      <c r="A48" s="39"/>
      <c r="B48" s="40"/>
      <c r="C48" s="40"/>
      <c r="D48" s="40"/>
      <c r="E48" s="40"/>
      <c r="F48" s="162"/>
      <c r="G48" s="163"/>
      <c r="H48" s="164"/>
      <c r="I48" s="40"/>
      <c r="J48" s="41"/>
    </row>
    <row r="49" spans="1:10" x14ac:dyDescent="0.25">
      <c r="A49" s="39"/>
      <c r="B49" s="40"/>
      <c r="C49" s="40"/>
      <c r="D49" s="40"/>
      <c r="E49" s="40"/>
      <c r="F49" s="162"/>
      <c r="G49" s="163"/>
      <c r="H49" s="164"/>
      <c r="I49" s="40"/>
      <c r="J49" s="41"/>
    </row>
    <row r="50" spans="1:10" x14ac:dyDescent="0.25">
      <c r="A50" s="39"/>
      <c r="B50" s="40"/>
      <c r="C50" s="40"/>
      <c r="D50" s="40"/>
      <c r="E50" s="40"/>
      <c r="F50" s="162"/>
      <c r="G50" s="163"/>
      <c r="H50" s="164"/>
      <c r="I50" s="40"/>
      <c r="J50" s="41"/>
    </row>
    <row r="51" spans="1:10" ht="15.75" thickBot="1" x14ac:dyDescent="0.3">
      <c r="A51" s="39"/>
      <c r="B51" s="40"/>
      <c r="C51" s="40"/>
      <c r="D51" s="40"/>
      <c r="E51" s="40"/>
      <c r="F51" s="165"/>
      <c r="G51" s="166"/>
      <c r="H51" s="167"/>
      <c r="I51" s="40"/>
      <c r="J51" s="41"/>
    </row>
    <row r="52" spans="1:10" ht="15.75" thickBot="1" x14ac:dyDescent="0.3">
      <c r="A52" s="78" t="s">
        <v>23</v>
      </c>
      <c r="B52" s="48"/>
      <c r="C52" s="48"/>
      <c r="D52" s="48"/>
      <c r="E52" s="48"/>
      <c r="F52" s="48"/>
      <c r="G52" s="48"/>
      <c r="H52" s="48"/>
      <c r="I52" s="48"/>
      <c r="J52" s="49"/>
    </row>
  </sheetData>
  <sheetProtection algorithmName="SHA-512" hashValue="+fFz8Wqnt0H+OER+JiQj/EXWXt0pQjKszhIA1DgIOUN62fUTLA40xN7iv4v0z+9zFGp8gsQ9DGvxt6jYcOnWfw==" saltValue="GleHUjQJUf3N7FQF1BnZ/w=="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sheetPr codeName="Feuil28"/>
  <dimension ref="A1:J52"/>
  <sheetViews>
    <sheetView topLeftCell="A2"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1" t="s">
        <v>69</v>
      </c>
      <c r="B1" s="172"/>
      <c r="C1" s="172"/>
      <c r="D1" s="172"/>
      <c r="E1" s="172"/>
      <c r="F1" s="172"/>
      <c r="G1" s="172"/>
      <c r="H1" s="172"/>
      <c r="I1" s="172"/>
      <c r="J1" s="173"/>
    </row>
    <row r="2" spans="1:10" ht="15.75" thickBot="1" x14ac:dyDescent="0.3">
      <c r="A2" s="6" t="s">
        <v>24</v>
      </c>
      <c r="B2" s="178" t="str">
        <f>IF(ISBLANK(Résultats!A12),"",Résultats!A12)</f>
        <v/>
      </c>
      <c r="C2" s="179"/>
      <c r="D2" s="179"/>
      <c r="E2" s="179"/>
      <c r="F2" s="180"/>
      <c r="G2" s="7" t="s">
        <v>25</v>
      </c>
      <c r="H2" s="7"/>
      <c r="I2" s="174" t="str">
        <f>IF(ISBLANK(Résultats!D12),"",Résultats!D12)</f>
        <v/>
      </c>
      <c r="J2" s="175"/>
    </row>
    <row r="3" spans="1:10" ht="15.75" thickBot="1" x14ac:dyDescent="0.3">
      <c r="A3" s="6" t="s">
        <v>26</v>
      </c>
      <c r="B3" s="7"/>
      <c r="C3" s="178" t="str">
        <f>IF(ISBLANK(Résultats!G12),"",Résultats!G12)</f>
        <v/>
      </c>
      <c r="D3" s="179"/>
      <c r="E3" s="179"/>
      <c r="F3" s="180"/>
      <c r="G3" s="181" t="s">
        <v>27</v>
      </c>
      <c r="H3" s="182"/>
      <c r="I3" s="176" t="str">
        <f>IF(ISBLANK(Résultats!F12),"","moins de 21ans")</f>
        <v/>
      </c>
      <c r="J3" s="177"/>
    </row>
    <row r="4" spans="1:10" ht="15.75" thickBot="1" x14ac:dyDescent="0.3">
      <c r="A4" s="6" t="s">
        <v>7</v>
      </c>
      <c r="B4" s="7"/>
      <c r="C4" s="178" t="str">
        <f>IF(ISBLANK(Résultats!C2),"",(Résultats!C2))</f>
        <v/>
      </c>
      <c r="D4" s="179"/>
      <c r="E4" s="179"/>
      <c r="F4" s="180"/>
      <c r="G4" s="7" t="s">
        <v>8</v>
      </c>
      <c r="H4" s="7"/>
      <c r="I4" s="176" t="str">
        <f>IF(ISBLANK(Résultats!J2),"",Résultats!J2)</f>
        <v/>
      </c>
      <c r="J4" s="177"/>
    </row>
    <row r="5" spans="1:10" x14ac:dyDescent="0.25">
      <c r="A5" s="6" t="s">
        <v>62</v>
      </c>
      <c r="B5" s="7"/>
      <c r="C5" s="7"/>
      <c r="D5" s="7"/>
      <c r="E5" s="7"/>
      <c r="F5" s="7"/>
      <c r="G5" s="7"/>
      <c r="H5" s="7"/>
      <c r="I5" s="50"/>
      <c r="J5" s="8"/>
    </row>
    <row r="6" spans="1:10" x14ac:dyDescent="0.25">
      <c r="A6" s="6" t="s">
        <v>28</v>
      </c>
      <c r="B6" s="7"/>
      <c r="C6" s="7"/>
      <c r="D6" s="7"/>
      <c r="E6" s="7"/>
      <c r="F6" s="7"/>
      <c r="G6" s="7"/>
      <c r="H6" s="7"/>
      <c r="I6" s="7"/>
      <c r="J6" s="8"/>
    </row>
    <row r="7" spans="1:10" x14ac:dyDescent="0.25">
      <c r="A7" s="6" t="s">
        <v>29</v>
      </c>
      <c r="B7" s="7"/>
      <c r="C7" s="7"/>
      <c r="D7" s="7"/>
      <c r="E7" s="7"/>
      <c r="F7" s="7"/>
      <c r="G7" s="7"/>
      <c r="H7" s="7"/>
      <c r="I7" s="7"/>
      <c r="J7" s="8"/>
    </row>
    <row r="8" spans="1:10" x14ac:dyDescent="0.25">
      <c r="A8" s="6" t="s">
        <v>30</v>
      </c>
      <c r="B8" s="7"/>
      <c r="C8" s="7"/>
      <c r="D8" s="7"/>
      <c r="E8" s="7"/>
      <c r="F8" s="7"/>
      <c r="G8" s="7"/>
      <c r="H8" s="7"/>
      <c r="I8" s="7"/>
      <c r="J8" s="8"/>
    </row>
    <row r="9" spans="1:10" x14ac:dyDescent="0.25">
      <c r="A9" s="6" t="s">
        <v>63</v>
      </c>
      <c r="B9" s="7"/>
      <c r="C9" s="7"/>
      <c r="D9" s="7"/>
      <c r="E9" s="7"/>
      <c r="F9" s="7"/>
      <c r="G9" s="7"/>
      <c r="H9" s="7"/>
      <c r="I9" s="7"/>
      <c r="J9" s="8"/>
    </row>
    <row r="10" spans="1:10" ht="75" x14ac:dyDescent="0.25">
      <c r="A10" s="7"/>
      <c r="B10" s="104" t="s">
        <v>67</v>
      </c>
      <c r="C10" s="9" t="s">
        <v>18</v>
      </c>
      <c r="D10" s="9" t="s">
        <v>19</v>
      </c>
      <c r="E10" s="9" t="s">
        <v>20</v>
      </c>
      <c r="F10" s="10" t="s">
        <v>21</v>
      </c>
      <c r="G10" s="82"/>
      <c r="H10" s="83"/>
      <c r="I10" s="7"/>
      <c r="J10" s="8"/>
    </row>
    <row r="11" spans="1:10" x14ac:dyDescent="0.25">
      <c r="A11" s="7"/>
      <c r="B11" s="11" t="s">
        <v>31</v>
      </c>
      <c r="C11" s="12">
        <f>'ExerciceA Bille1'!H$6</f>
        <v>0</v>
      </c>
      <c r="D11" s="12">
        <f>'ExerciceA Bille1'!I$6</f>
        <v>0</v>
      </c>
      <c r="E11" s="12">
        <f>'ExerciceA Bille1'!J$6</f>
        <v>0</v>
      </c>
      <c r="F11" s="12">
        <f>'ExerciceA Bille1'!K$6</f>
        <v>0</v>
      </c>
      <c r="G11" s="60"/>
      <c r="H11" s="84"/>
      <c r="I11" s="7"/>
      <c r="J11" s="8"/>
    </row>
    <row r="12" spans="1:10" x14ac:dyDescent="0.25">
      <c r="A12" s="7"/>
      <c r="B12" s="11" t="s">
        <v>32</v>
      </c>
      <c r="C12" s="12">
        <f>'ExerciceA Bille2'!H$6</f>
        <v>0</v>
      </c>
      <c r="D12" s="12">
        <f>'ExerciceA Bille2'!I$6</f>
        <v>0</v>
      </c>
      <c r="E12" s="12">
        <f>'ExerciceA Bille2'!J$6</f>
        <v>0</v>
      </c>
      <c r="F12" s="12">
        <f>'ExerciceA Bille2'!K$6</f>
        <v>0</v>
      </c>
      <c r="G12" s="60"/>
      <c r="H12" s="84"/>
      <c r="I12" s="7"/>
      <c r="J12" s="8"/>
    </row>
    <row r="13" spans="1:10" x14ac:dyDescent="0.25">
      <c r="A13" s="7"/>
      <c r="B13" s="11" t="s">
        <v>33</v>
      </c>
      <c r="C13" s="12">
        <f>'ExerciceA Bille3'!H$6</f>
        <v>0</v>
      </c>
      <c r="D13" s="12">
        <f>'ExerciceA Bille3'!I$6</f>
        <v>0</v>
      </c>
      <c r="E13" s="12">
        <f>'ExerciceA Bille3'!J$6</f>
        <v>0</v>
      </c>
      <c r="F13" s="12">
        <f>'ExerciceA Bille3'!K$6</f>
        <v>0</v>
      </c>
      <c r="G13" s="60"/>
      <c r="H13" s="84"/>
      <c r="I13" s="7"/>
      <c r="J13" s="8"/>
    </row>
    <row r="14" spans="1:10" x14ac:dyDescent="0.25">
      <c r="A14" s="7"/>
      <c r="B14" s="11" t="s">
        <v>34</v>
      </c>
      <c r="C14" s="12">
        <f>'ExerciceA Bille4'!H$6</f>
        <v>0</v>
      </c>
      <c r="D14" s="12">
        <f>'ExerciceA Bille4'!I$6</f>
        <v>0</v>
      </c>
      <c r="E14" s="12">
        <f>'ExerciceA Bille4'!J$6</f>
        <v>0</v>
      </c>
      <c r="F14" s="12">
        <f>'ExerciceA Bille4'!K$6</f>
        <v>0</v>
      </c>
      <c r="G14" s="60"/>
      <c r="H14" s="84"/>
      <c r="I14" s="7"/>
      <c r="J14" s="8"/>
    </row>
    <row r="15" spans="1:10" x14ac:dyDescent="0.25">
      <c r="A15" s="7"/>
      <c r="B15" s="11" t="s">
        <v>35</v>
      </c>
      <c r="C15" s="12">
        <f>'ExerciceB Bille1'!H$6</f>
        <v>0</v>
      </c>
      <c r="D15" s="12">
        <f>'ExerciceB Bille1'!I$6</f>
        <v>0</v>
      </c>
      <c r="E15" s="12">
        <f>'ExerciceB Bille1'!J$6</f>
        <v>0</v>
      </c>
      <c r="F15" s="12">
        <f>'ExerciceB Bille1'!K$6</f>
        <v>0</v>
      </c>
      <c r="G15" s="60"/>
      <c r="H15" s="84"/>
      <c r="I15" s="7"/>
      <c r="J15" s="8"/>
    </row>
    <row r="16" spans="1:10" x14ac:dyDescent="0.25">
      <c r="A16" s="7"/>
      <c r="B16" s="11" t="s">
        <v>36</v>
      </c>
      <c r="C16" s="12">
        <f>'ExerciceB Bille2'!H$6</f>
        <v>0</v>
      </c>
      <c r="D16" s="12">
        <f>'ExerciceB Bille2'!I$6</f>
        <v>0</v>
      </c>
      <c r="E16" s="12">
        <f>'ExerciceB Bille2'!J$6</f>
        <v>0</v>
      </c>
      <c r="F16" s="12">
        <f>'ExerciceB Bille2'!K$6</f>
        <v>0</v>
      </c>
      <c r="G16" s="60"/>
      <c r="H16" s="84"/>
      <c r="I16" s="7"/>
      <c r="J16" s="8"/>
    </row>
    <row r="17" spans="1:10" x14ac:dyDescent="0.25">
      <c r="A17" s="7"/>
      <c r="B17" s="11" t="s">
        <v>37</v>
      </c>
      <c r="C17" s="12">
        <f>'ExerciceB Bille3'!H$6</f>
        <v>0</v>
      </c>
      <c r="D17" s="12">
        <f>'ExerciceB Bille3'!I$6</f>
        <v>0</v>
      </c>
      <c r="E17" s="12">
        <f>'ExerciceB Bille3'!J$6</f>
        <v>0</v>
      </c>
      <c r="F17" s="12">
        <f>'ExerciceB Bille3'!K$6</f>
        <v>0</v>
      </c>
      <c r="G17" s="60"/>
      <c r="H17" s="84"/>
      <c r="I17" s="7"/>
      <c r="J17" s="8"/>
    </row>
    <row r="18" spans="1:10" x14ac:dyDescent="0.25">
      <c r="A18" s="7"/>
      <c r="B18" s="11" t="s">
        <v>38</v>
      </c>
      <c r="C18" s="12">
        <f>'ExerciceB Bille4'!H$6</f>
        <v>0</v>
      </c>
      <c r="D18" s="12">
        <f>'ExerciceB Bille4'!I$6</f>
        <v>0</v>
      </c>
      <c r="E18" s="12">
        <f>'ExerciceB Bille4'!J$6</f>
        <v>0</v>
      </c>
      <c r="F18" s="12">
        <f>'ExerciceB Bille4'!K$6</f>
        <v>0</v>
      </c>
      <c r="G18" s="60"/>
      <c r="H18" s="84"/>
      <c r="I18" s="7"/>
      <c r="J18" s="8"/>
    </row>
    <row r="19" spans="1:10" x14ac:dyDescent="0.25">
      <c r="A19" s="7"/>
      <c r="B19" s="11" t="s">
        <v>39</v>
      </c>
      <c r="C19" s="12">
        <f>'ExerciceC Bille1'!H$6</f>
        <v>0</v>
      </c>
      <c r="D19" s="12">
        <f>'ExerciceC Bille1'!I$6</f>
        <v>0</v>
      </c>
      <c r="E19" s="12">
        <f>'ExerciceC Bille1'!J$6</f>
        <v>0</v>
      </c>
      <c r="F19" s="12">
        <f>'ExerciceC Bille1'!K$6</f>
        <v>0</v>
      </c>
      <c r="G19" s="60"/>
      <c r="H19" s="84"/>
      <c r="I19" s="7"/>
      <c r="J19" s="8"/>
    </row>
    <row r="20" spans="1:10" x14ac:dyDescent="0.25">
      <c r="A20" s="7"/>
      <c r="B20" s="11" t="s">
        <v>40</v>
      </c>
      <c r="C20" s="12">
        <f>'ExerciceC Bille2'!H$6</f>
        <v>0</v>
      </c>
      <c r="D20" s="12">
        <f>'ExerciceC Bille2'!I$6</f>
        <v>0</v>
      </c>
      <c r="E20" s="12">
        <f>'ExerciceC Bille2'!J$6</f>
        <v>0</v>
      </c>
      <c r="F20" s="12">
        <f>'ExerciceC Bille2'!K$6</f>
        <v>0</v>
      </c>
      <c r="G20" s="60"/>
      <c r="H20" s="84"/>
      <c r="I20" s="7"/>
      <c r="J20" s="8"/>
    </row>
    <row r="21" spans="1:10" x14ac:dyDescent="0.25">
      <c r="A21" s="7"/>
      <c r="B21" s="11" t="s">
        <v>41</v>
      </c>
      <c r="C21" s="12">
        <f>'ExerciceC Bille3'!H$6</f>
        <v>0</v>
      </c>
      <c r="D21" s="12">
        <f>'ExerciceC Bille3'!I$6</f>
        <v>0</v>
      </c>
      <c r="E21" s="12">
        <f>'ExerciceC Bille3'!J$6</f>
        <v>0</v>
      </c>
      <c r="F21" s="12">
        <f>'ExerciceC Bille3'!K$6</f>
        <v>0</v>
      </c>
      <c r="G21" s="60"/>
      <c r="H21" s="84"/>
      <c r="I21" s="7"/>
      <c r="J21" s="8"/>
    </row>
    <row r="22" spans="1:10" x14ac:dyDescent="0.25">
      <c r="A22" s="7"/>
      <c r="B22" s="11" t="s">
        <v>64</v>
      </c>
      <c r="C22" s="12">
        <f>'ExerciceC Bille4'!H$6</f>
        <v>0</v>
      </c>
      <c r="D22" s="12">
        <f>'ExerciceC Bille4'!I$6</f>
        <v>0</v>
      </c>
      <c r="E22" s="12">
        <f>'ExerciceC Bille4'!J$6</f>
        <v>0</v>
      </c>
      <c r="F22" s="12">
        <f>'ExerciceC Bille4'!K$6</f>
        <v>0</v>
      </c>
      <c r="G22" s="60"/>
      <c r="H22" s="84"/>
      <c r="I22" s="7"/>
      <c r="J22" s="8"/>
    </row>
    <row r="23" spans="1:10" x14ac:dyDescent="0.25">
      <c r="A23" s="7"/>
      <c r="B23" s="11" t="s">
        <v>65</v>
      </c>
      <c r="C23" s="12">
        <f>'ExerciceC Bille5'!H$6</f>
        <v>0</v>
      </c>
      <c r="D23" s="12">
        <f>'ExerciceC Bille5'!I$6</f>
        <v>0</v>
      </c>
      <c r="E23" s="12">
        <f>'ExerciceC Bille5'!J$6</f>
        <v>0</v>
      </c>
      <c r="F23" s="12">
        <f>'ExerciceC Bille5'!K$6</f>
        <v>0</v>
      </c>
      <c r="G23" s="60"/>
      <c r="H23" s="84"/>
      <c r="I23" s="7"/>
      <c r="J23" s="8"/>
    </row>
    <row r="24" spans="1:10" x14ac:dyDescent="0.25">
      <c r="A24" s="7"/>
      <c r="B24" s="11" t="s">
        <v>66</v>
      </c>
      <c r="C24" s="12">
        <f>'ExerciceC Bille6'!H$6</f>
        <v>0</v>
      </c>
      <c r="D24" s="12">
        <f>'ExerciceC Bille6'!I$6</f>
        <v>0</v>
      </c>
      <c r="E24" s="12">
        <f>'ExerciceC Bille6'!J$6</f>
        <v>0</v>
      </c>
      <c r="F24" s="12">
        <f>'ExerciceC Bille6'!K$6</f>
        <v>0</v>
      </c>
      <c r="G24" s="60"/>
      <c r="H24" s="84"/>
      <c r="I24" s="7"/>
      <c r="J24" s="8"/>
    </row>
    <row r="25" spans="1:10" x14ac:dyDescent="0.25">
      <c r="A25" s="7"/>
      <c r="B25" s="11" t="s">
        <v>42</v>
      </c>
      <c r="C25" s="12">
        <f>'ExerciceD Bille1'!H$6</f>
        <v>0</v>
      </c>
      <c r="D25" s="12">
        <f>'ExerciceD Bille1'!I$6</f>
        <v>0</v>
      </c>
      <c r="E25" s="12">
        <f>'ExerciceD Bille1'!J$6</f>
        <v>0</v>
      </c>
      <c r="F25" s="12">
        <f>'ExerciceD Bille1'!K$6</f>
        <v>0</v>
      </c>
      <c r="G25" s="60"/>
      <c r="H25" s="84"/>
      <c r="I25" s="7"/>
      <c r="J25" s="8"/>
    </row>
    <row r="26" spans="1:10" x14ac:dyDescent="0.25">
      <c r="A26" s="7"/>
      <c r="B26" s="11" t="s">
        <v>43</v>
      </c>
      <c r="C26" s="12">
        <f>'ExerciceD Bille2'!H$6</f>
        <v>0</v>
      </c>
      <c r="D26" s="12">
        <f>'ExerciceD Bille2'!I$6</f>
        <v>0</v>
      </c>
      <c r="E26" s="12">
        <f>'ExerciceD Bille2'!J$6</f>
        <v>0</v>
      </c>
      <c r="F26" s="12">
        <f>'ExerciceD Bille2'!K$6</f>
        <v>0</v>
      </c>
      <c r="G26" s="60"/>
      <c r="H26" s="84"/>
      <c r="I26" s="7"/>
      <c r="J26" s="8"/>
    </row>
    <row r="27" spans="1:10" x14ac:dyDescent="0.25">
      <c r="A27" s="7"/>
      <c r="B27" s="11" t="s">
        <v>44</v>
      </c>
      <c r="C27" s="12">
        <f>'ExerciceD Bille3'!H$6</f>
        <v>0</v>
      </c>
      <c r="D27" s="12">
        <f>'ExerciceD Bille3'!I$6</f>
        <v>0</v>
      </c>
      <c r="E27" s="12">
        <f>'ExerciceD Bille3'!J$6</f>
        <v>0</v>
      </c>
      <c r="F27" s="12">
        <f>'ExerciceD Bille3'!K$6</f>
        <v>0</v>
      </c>
      <c r="G27" s="60"/>
      <c r="H27" s="84"/>
      <c r="I27" s="7"/>
      <c r="J27" s="8"/>
    </row>
    <row r="28" spans="1:10" x14ac:dyDescent="0.25">
      <c r="A28" s="7"/>
      <c r="B28" s="11" t="s">
        <v>45</v>
      </c>
      <c r="C28" s="12">
        <f>'ExerciceE Bille1'!H$6</f>
        <v>0</v>
      </c>
      <c r="D28" s="12">
        <f>'ExerciceE Bille1'!I$6</f>
        <v>0</v>
      </c>
      <c r="E28" s="12">
        <f>'ExerciceE Bille1'!J$6</f>
        <v>0</v>
      </c>
      <c r="F28" s="12">
        <f>'ExerciceE Bille1'!K$6</f>
        <v>0</v>
      </c>
      <c r="G28" s="60"/>
      <c r="H28" s="84"/>
      <c r="I28" s="7"/>
      <c r="J28" s="8"/>
    </row>
    <row r="29" spans="1:10" x14ac:dyDescent="0.25">
      <c r="A29" s="7"/>
      <c r="B29" s="11" t="s">
        <v>46</v>
      </c>
      <c r="C29" s="12">
        <f>'ExerciceE Bille2'!H$6</f>
        <v>0</v>
      </c>
      <c r="D29" s="12">
        <f>'ExerciceE Bille2'!I$6</f>
        <v>0</v>
      </c>
      <c r="E29" s="12">
        <f>'ExerciceE Bille2'!J$6</f>
        <v>0</v>
      </c>
      <c r="F29" s="12">
        <f>'ExerciceE Bille2'!K$6</f>
        <v>0</v>
      </c>
      <c r="G29" s="60"/>
      <c r="H29" s="84"/>
      <c r="I29" s="7"/>
      <c r="J29" s="8"/>
    </row>
    <row r="30" spans="1:10" x14ac:dyDescent="0.25">
      <c r="A30" s="7"/>
      <c r="B30" s="11" t="s">
        <v>47</v>
      </c>
      <c r="C30" s="12">
        <f>'ExerciceE Bille3'!H$6</f>
        <v>0</v>
      </c>
      <c r="D30" s="12">
        <f>'ExerciceE Bille3'!I$6</f>
        <v>0</v>
      </c>
      <c r="E30" s="12">
        <f>'ExerciceE Bille3'!J$6</f>
        <v>0</v>
      </c>
      <c r="F30" s="12">
        <f>'ExerciceE Bille3'!K$6</f>
        <v>0</v>
      </c>
      <c r="G30" s="60"/>
      <c r="H30" s="84"/>
      <c r="I30" s="7"/>
      <c r="J30" s="8"/>
    </row>
    <row r="31" spans="1:10" x14ac:dyDescent="0.25">
      <c r="A31" s="7"/>
      <c r="B31" s="11"/>
      <c r="C31" s="12"/>
      <c r="D31" s="12"/>
      <c r="E31" s="12"/>
      <c r="F31" s="12"/>
      <c r="G31" s="60"/>
      <c r="H31" s="84"/>
      <c r="I31" s="7"/>
      <c r="J31" s="8"/>
    </row>
    <row r="32" spans="1:10" x14ac:dyDescent="0.25">
      <c r="A32" s="7"/>
      <c r="B32" s="11"/>
      <c r="C32" s="12"/>
      <c r="D32" s="12"/>
      <c r="E32" s="12"/>
      <c r="F32" s="12"/>
      <c r="G32" s="60"/>
      <c r="H32" s="84"/>
      <c r="I32" s="7"/>
      <c r="J32" s="8"/>
    </row>
    <row r="33" spans="1:10" x14ac:dyDescent="0.25">
      <c r="A33" s="7"/>
      <c r="B33" s="11"/>
      <c r="C33" s="12"/>
      <c r="D33" s="12"/>
      <c r="E33" s="12"/>
      <c r="F33" s="12"/>
      <c r="G33" s="60"/>
      <c r="H33" s="84"/>
      <c r="I33" s="7"/>
      <c r="J33" s="8"/>
    </row>
    <row r="34" spans="1:10" x14ac:dyDescent="0.25">
      <c r="A34" s="7"/>
      <c r="B34" s="11"/>
      <c r="C34" s="12"/>
      <c r="D34" s="12"/>
      <c r="E34" s="12"/>
      <c r="F34" s="12"/>
      <c r="G34" s="60"/>
      <c r="H34" s="84"/>
      <c r="I34" s="7"/>
      <c r="J34" s="8"/>
    </row>
    <row r="35" spans="1:10" x14ac:dyDescent="0.25">
      <c r="A35" s="7"/>
      <c r="B35" s="13"/>
      <c r="C35" s="13"/>
      <c r="D35" s="14"/>
      <c r="E35" s="12" t="s">
        <v>48</v>
      </c>
      <c r="F35" s="72">
        <f>SUM(F11:F34)</f>
        <v>0</v>
      </c>
      <c r="G35" s="60"/>
      <c r="H35" s="7"/>
      <c r="I35" s="7"/>
      <c r="J35" s="8"/>
    </row>
    <row r="36" spans="1:10" x14ac:dyDescent="0.25">
      <c r="A36" s="7"/>
      <c r="B36" s="7"/>
      <c r="C36" s="7"/>
      <c r="D36" s="7"/>
      <c r="E36" s="13"/>
      <c r="F36" s="97"/>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9</v>
      </c>
      <c r="C46" s="7"/>
      <c r="D46" s="7"/>
      <c r="E46" s="7"/>
      <c r="F46" s="7" t="s">
        <v>15</v>
      </c>
      <c r="G46" s="7"/>
      <c r="H46" s="7"/>
      <c r="I46" s="7"/>
      <c r="J46" s="8"/>
    </row>
    <row r="47" spans="1:10" ht="15.75" thickBot="1" x14ac:dyDescent="0.3">
      <c r="A47" s="6"/>
      <c r="B47" s="168" t="str">
        <f>IF(ISBLANK(Résultats!C4),"",Résultats!C4)</f>
        <v/>
      </c>
      <c r="C47" s="169"/>
      <c r="D47" s="170"/>
      <c r="E47" s="7"/>
      <c r="F47" s="159"/>
      <c r="G47" s="160"/>
      <c r="H47" s="161"/>
      <c r="I47" s="7"/>
      <c r="J47" s="8"/>
    </row>
    <row r="48" spans="1:10" x14ac:dyDescent="0.25">
      <c r="A48" s="6"/>
      <c r="B48" s="7"/>
      <c r="C48" s="7"/>
      <c r="D48" s="7"/>
      <c r="E48" s="7"/>
      <c r="F48" s="162"/>
      <c r="G48" s="163"/>
      <c r="H48" s="164"/>
      <c r="I48" s="7"/>
      <c r="J48" s="8"/>
    </row>
    <row r="49" spans="1:10" x14ac:dyDescent="0.25">
      <c r="A49" s="6"/>
      <c r="B49" s="7"/>
      <c r="C49" s="7"/>
      <c r="D49" s="7"/>
      <c r="E49" s="7"/>
      <c r="F49" s="162"/>
      <c r="G49" s="163"/>
      <c r="H49" s="164"/>
      <c r="I49" s="7"/>
      <c r="J49" s="8"/>
    </row>
    <row r="50" spans="1:10" x14ac:dyDescent="0.25">
      <c r="A50" s="6"/>
      <c r="B50" s="7"/>
      <c r="C50" s="7"/>
      <c r="D50" s="7"/>
      <c r="E50" s="7"/>
      <c r="F50" s="162"/>
      <c r="G50" s="163"/>
      <c r="H50" s="164"/>
      <c r="I50" s="7"/>
      <c r="J50" s="8"/>
    </row>
    <row r="51" spans="1:10" ht="15.75" thickBot="1" x14ac:dyDescent="0.3">
      <c r="A51" s="6"/>
      <c r="B51" s="7"/>
      <c r="C51" s="7"/>
      <c r="D51" s="7"/>
      <c r="E51" s="7"/>
      <c r="F51" s="165"/>
      <c r="G51" s="166"/>
      <c r="H51" s="167"/>
      <c r="I51" s="7"/>
      <c r="J51" s="8"/>
    </row>
    <row r="52" spans="1:10" ht="15.75" thickBot="1" x14ac:dyDescent="0.3">
      <c r="A52" s="77" t="s">
        <v>23</v>
      </c>
      <c r="B52" s="15"/>
      <c r="C52" s="15"/>
      <c r="D52" s="15"/>
      <c r="E52" s="15"/>
      <c r="F52" s="15"/>
      <c r="G52" s="15"/>
      <c r="H52" s="15"/>
      <c r="I52" s="15"/>
      <c r="J52" s="16"/>
    </row>
  </sheetData>
  <sheetProtection algorithmName="SHA-512" hashValue="F7cmgkaV11YdrofvcYMk8lLJbVBo8HbU2hZpuAClDYf5ajo7+yFPIm/J9gwOdXCpPfv2ofMdjXyXOtFQP/v7og==" saltValue="8dGcXy6kj36ycAAB/fX9Y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codeName="Feuil29">
    <tabColor rgb="FFFFFF00"/>
  </sheetPr>
  <dimension ref="A1:J52"/>
  <sheetViews>
    <sheetView topLeftCell="A7"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3" t="s">
        <v>69</v>
      </c>
      <c r="B1" s="184"/>
      <c r="C1" s="184"/>
      <c r="D1" s="184"/>
      <c r="E1" s="184"/>
      <c r="F1" s="184"/>
      <c r="G1" s="184"/>
      <c r="H1" s="184"/>
      <c r="I1" s="184"/>
      <c r="J1" s="185"/>
    </row>
    <row r="2" spans="1:10" ht="15.75" thickBot="1" x14ac:dyDescent="0.3">
      <c r="A2" s="17" t="s">
        <v>24</v>
      </c>
      <c r="B2" s="178" t="str">
        <f>IF(ISBLANK(Résultats!A13),"",Résultats!A13)</f>
        <v/>
      </c>
      <c r="C2" s="179"/>
      <c r="D2" s="179"/>
      <c r="E2" s="179"/>
      <c r="F2" s="180"/>
      <c r="G2" s="18" t="s">
        <v>25</v>
      </c>
      <c r="H2" s="18"/>
      <c r="I2" s="174" t="str">
        <f>IF(ISBLANK(Résultats!D13),"",Résultats!D13)</f>
        <v/>
      </c>
      <c r="J2" s="175"/>
    </row>
    <row r="3" spans="1:10" ht="15.75" thickBot="1" x14ac:dyDescent="0.3">
      <c r="A3" s="17" t="s">
        <v>26</v>
      </c>
      <c r="B3" s="18"/>
      <c r="C3" s="178" t="str">
        <f>IF(ISBLANK(Résultats!G13),"",Résultats!G13)</f>
        <v/>
      </c>
      <c r="D3" s="179"/>
      <c r="E3" s="179"/>
      <c r="F3" s="180"/>
      <c r="G3" s="186" t="s">
        <v>27</v>
      </c>
      <c r="H3" s="187"/>
      <c r="I3" s="176" t="str">
        <f>IF(ISBLANK(Résultats!F13),"","moins de 21ans")</f>
        <v/>
      </c>
      <c r="J3" s="177"/>
    </row>
    <row r="4" spans="1:10" ht="15.75" thickBot="1" x14ac:dyDescent="0.3">
      <c r="A4" s="17" t="s">
        <v>7</v>
      </c>
      <c r="B4" s="18"/>
      <c r="C4" s="178" t="str">
        <f>IF(ISBLANK(Résultats!C2),"",(Résultats!C2))</f>
        <v/>
      </c>
      <c r="D4" s="179"/>
      <c r="E4" s="179"/>
      <c r="F4" s="180"/>
      <c r="G4" s="18" t="s">
        <v>8</v>
      </c>
      <c r="H4" s="18"/>
      <c r="I4" s="176" t="str">
        <f>IF(ISBLANK(Résultats!J2),"",Résultats!J2)</f>
        <v/>
      </c>
      <c r="J4" s="177"/>
    </row>
    <row r="5" spans="1:10" x14ac:dyDescent="0.25">
      <c r="A5" s="17" t="s">
        <v>62</v>
      </c>
      <c r="B5" s="18"/>
      <c r="C5" s="18"/>
      <c r="D5" s="18"/>
      <c r="E5" s="18"/>
      <c r="F5" s="18"/>
      <c r="G5" s="18"/>
      <c r="H5" s="18"/>
      <c r="I5" s="53"/>
      <c r="J5" s="19"/>
    </row>
    <row r="6" spans="1:10" x14ac:dyDescent="0.25">
      <c r="A6" s="17" t="s">
        <v>28</v>
      </c>
      <c r="B6" s="18"/>
      <c r="C6" s="18"/>
      <c r="D6" s="18"/>
      <c r="E6" s="18"/>
      <c r="F6" s="18"/>
      <c r="G6" s="18"/>
      <c r="H6" s="18"/>
      <c r="I6" s="18"/>
      <c r="J6" s="19"/>
    </row>
    <row r="7" spans="1:10" x14ac:dyDescent="0.25">
      <c r="A7" s="17" t="s">
        <v>29</v>
      </c>
      <c r="B7" s="18"/>
      <c r="C7" s="18"/>
      <c r="D7" s="18"/>
      <c r="E7" s="18"/>
      <c r="F7" s="18"/>
      <c r="G7" s="18"/>
      <c r="H7" s="18"/>
      <c r="I7" s="18"/>
      <c r="J7" s="19"/>
    </row>
    <row r="8" spans="1:10" x14ac:dyDescent="0.25">
      <c r="A8" s="17" t="s">
        <v>30</v>
      </c>
      <c r="B8" s="18"/>
      <c r="C8" s="18"/>
      <c r="D8" s="18"/>
      <c r="E8" s="18"/>
      <c r="F8" s="18"/>
      <c r="G8" s="18"/>
      <c r="H8" s="18"/>
      <c r="I8" s="18"/>
      <c r="J8" s="19"/>
    </row>
    <row r="9" spans="1:10" x14ac:dyDescent="0.25">
      <c r="A9" s="17" t="s">
        <v>63</v>
      </c>
      <c r="B9" s="18"/>
      <c r="C9" s="18"/>
      <c r="D9" s="18"/>
      <c r="E9" s="18"/>
      <c r="F9" s="18"/>
      <c r="G9" s="18"/>
      <c r="H9" s="18"/>
      <c r="I9" s="18"/>
      <c r="J9" s="19"/>
    </row>
    <row r="10" spans="1:10" ht="75" x14ac:dyDescent="0.25">
      <c r="A10" s="18"/>
      <c r="B10" s="107" t="s">
        <v>67</v>
      </c>
      <c r="C10" s="20" t="s">
        <v>18</v>
      </c>
      <c r="D10" s="20" t="s">
        <v>19</v>
      </c>
      <c r="E10" s="20" t="s">
        <v>20</v>
      </c>
      <c r="F10" s="21" t="s">
        <v>21</v>
      </c>
      <c r="G10" s="93"/>
      <c r="H10" s="94"/>
      <c r="I10" s="18"/>
      <c r="J10" s="19"/>
    </row>
    <row r="11" spans="1:10" x14ac:dyDescent="0.25">
      <c r="A11" s="18"/>
      <c r="B11" s="22" t="s">
        <v>31</v>
      </c>
      <c r="C11" s="23">
        <f>'ExerciceA Bille1'!H$7</f>
        <v>0</v>
      </c>
      <c r="D11" s="23">
        <f>'ExerciceA Bille1'!I$7</f>
        <v>0</v>
      </c>
      <c r="E11" s="23">
        <f>'ExerciceA Bille1'!J$7</f>
        <v>0</v>
      </c>
      <c r="F11" s="23">
        <f>'ExerciceA Bille1'!K$7</f>
        <v>0</v>
      </c>
      <c r="G11" s="95"/>
      <c r="H11" s="96"/>
      <c r="I11" s="18"/>
      <c r="J11" s="19"/>
    </row>
    <row r="12" spans="1:10" x14ac:dyDescent="0.25">
      <c r="A12" s="18"/>
      <c r="B12" s="22" t="s">
        <v>32</v>
      </c>
      <c r="C12" s="23">
        <f>'ExerciceA Bille2'!H$7</f>
        <v>0</v>
      </c>
      <c r="D12" s="23">
        <f>'ExerciceA Bille2'!I$7</f>
        <v>0</v>
      </c>
      <c r="E12" s="23">
        <f>'ExerciceA Bille2'!J$7</f>
        <v>0</v>
      </c>
      <c r="F12" s="23">
        <f>'ExerciceA Bille2'!K$7</f>
        <v>0</v>
      </c>
      <c r="G12" s="95"/>
      <c r="H12" s="96"/>
      <c r="I12" s="18"/>
      <c r="J12" s="19"/>
    </row>
    <row r="13" spans="1:10" x14ac:dyDescent="0.25">
      <c r="A13" s="18"/>
      <c r="B13" s="22" t="s">
        <v>33</v>
      </c>
      <c r="C13" s="23">
        <f>'ExerciceA Bille3'!H$7</f>
        <v>0</v>
      </c>
      <c r="D13" s="23">
        <f>'ExerciceA Bille3'!I$7</f>
        <v>0</v>
      </c>
      <c r="E13" s="23">
        <f>'ExerciceA Bille3'!J$7</f>
        <v>0</v>
      </c>
      <c r="F13" s="23">
        <f>'ExerciceA Bille3'!K$7</f>
        <v>0</v>
      </c>
      <c r="G13" s="95"/>
      <c r="H13" s="96"/>
      <c r="I13" s="18"/>
      <c r="J13" s="19"/>
    </row>
    <row r="14" spans="1:10" x14ac:dyDescent="0.25">
      <c r="A14" s="18"/>
      <c r="B14" s="22" t="s">
        <v>34</v>
      </c>
      <c r="C14" s="23">
        <f>'ExerciceA Bille4'!H$7</f>
        <v>0</v>
      </c>
      <c r="D14" s="23">
        <f>'ExerciceA Bille4'!I$7</f>
        <v>0</v>
      </c>
      <c r="E14" s="23">
        <f>'ExerciceA Bille4'!J$7</f>
        <v>0</v>
      </c>
      <c r="F14" s="23">
        <f>'ExerciceA Bille4'!K$7</f>
        <v>0</v>
      </c>
      <c r="G14" s="95"/>
      <c r="H14" s="96"/>
      <c r="I14" s="18"/>
      <c r="J14" s="19"/>
    </row>
    <row r="15" spans="1:10" x14ac:dyDescent="0.25">
      <c r="A15" s="18"/>
      <c r="B15" s="22" t="s">
        <v>35</v>
      </c>
      <c r="C15" s="23">
        <f>'ExerciceB Bille1'!H$7</f>
        <v>0</v>
      </c>
      <c r="D15" s="23">
        <f>'ExerciceB Bille1'!I$7</f>
        <v>0</v>
      </c>
      <c r="E15" s="23">
        <f>'ExerciceB Bille1'!J$7</f>
        <v>0</v>
      </c>
      <c r="F15" s="23">
        <f>'ExerciceB Bille1'!K$7</f>
        <v>0</v>
      </c>
      <c r="G15" s="95"/>
      <c r="H15" s="96"/>
      <c r="I15" s="18"/>
      <c r="J15" s="19"/>
    </row>
    <row r="16" spans="1:10" x14ac:dyDescent="0.25">
      <c r="A16" s="18"/>
      <c r="B16" s="22" t="s">
        <v>36</v>
      </c>
      <c r="C16" s="23">
        <f>'ExerciceB Bille2'!H$7</f>
        <v>0</v>
      </c>
      <c r="D16" s="23">
        <f>'ExerciceB Bille2'!I$7</f>
        <v>0</v>
      </c>
      <c r="E16" s="23">
        <f>'ExerciceB Bille2'!J$7</f>
        <v>0</v>
      </c>
      <c r="F16" s="23">
        <f>'ExerciceB Bille2'!K$7</f>
        <v>0</v>
      </c>
      <c r="G16" s="95"/>
      <c r="H16" s="96"/>
      <c r="I16" s="18"/>
      <c r="J16" s="19"/>
    </row>
    <row r="17" spans="1:10" x14ac:dyDescent="0.25">
      <c r="A17" s="18"/>
      <c r="B17" s="22" t="s">
        <v>37</v>
      </c>
      <c r="C17" s="23">
        <f>'ExerciceB Bille3'!H$7</f>
        <v>0</v>
      </c>
      <c r="D17" s="23">
        <f>'ExerciceB Bille3'!I$7</f>
        <v>0</v>
      </c>
      <c r="E17" s="23">
        <f>'ExerciceB Bille3'!J$7</f>
        <v>0</v>
      </c>
      <c r="F17" s="23">
        <f>'ExerciceB Bille3'!K$7</f>
        <v>0</v>
      </c>
      <c r="G17" s="95"/>
      <c r="H17" s="96"/>
      <c r="I17" s="18"/>
      <c r="J17" s="19"/>
    </row>
    <row r="18" spans="1:10" x14ac:dyDescent="0.25">
      <c r="A18" s="18"/>
      <c r="B18" s="22" t="s">
        <v>38</v>
      </c>
      <c r="C18" s="23">
        <f>'ExerciceB Bille4'!H$7</f>
        <v>0</v>
      </c>
      <c r="D18" s="23">
        <f>'ExerciceB Bille4'!I$7</f>
        <v>0</v>
      </c>
      <c r="E18" s="23">
        <f>'ExerciceB Bille4'!J$7</f>
        <v>0</v>
      </c>
      <c r="F18" s="23">
        <f>'ExerciceB Bille4'!K$7</f>
        <v>0</v>
      </c>
      <c r="G18" s="95"/>
      <c r="H18" s="96"/>
      <c r="I18" s="18"/>
      <c r="J18" s="19"/>
    </row>
    <row r="19" spans="1:10" x14ac:dyDescent="0.25">
      <c r="A19" s="18"/>
      <c r="B19" s="22" t="s">
        <v>39</v>
      </c>
      <c r="C19" s="23">
        <f>'ExerciceC Bille1'!H$7</f>
        <v>0</v>
      </c>
      <c r="D19" s="23">
        <f>'ExerciceC Bille1'!I$7</f>
        <v>0</v>
      </c>
      <c r="E19" s="23">
        <f>'ExerciceC Bille1'!J$7</f>
        <v>0</v>
      </c>
      <c r="F19" s="23">
        <f>'ExerciceC Bille1'!K$7</f>
        <v>0</v>
      </c>
      <c r="G19" s="95"/>
      <c r="H19" s="96"/>
      <c r="I19" s="18"/>
      <c r="J19" s="19"/>
    </row>
    <row r="20" spans="1:10" x14ac:dyDescent="0.25">
      <c r="A20" s="18"/>
      <c r="B20" s="22" t="s">
        <v>40</v>
      </c>
      <c r="C20" s="23">
        <f>'ExerciceC Bille2'!H$7</f>
        <v>0</v>
      </c>
      <c r="D20" s="23">
        <f>'ExerciceC Bille2'!I$7</f>
        <v>0</v>
      </c>
      <c r="E20" s="23">
        <f>'ExerciceC Bille2'!J$7</f>
        <v>0</v>
      </c>
      <c r="F20" s="23">
        <f>'ExerciceC Bille2'!K$7</f>
        <v>0</v>
      </c>
      <c r="G20" s="95"/>
      <c r="H20" s="96"/>
      <c r="I20" s="18"/>
      <c r="J20" s="19"/>
    </row>
    <row r="21" spans="1:10" x14ac:dyDescent="0.25">
      <c r="A21" s="18"/>
      <c r="B21" s="22" t="s">
        <v>41</v>
      </c>
      <c r="C21" s="23">
        <f>'ExerciceC Bille3'!H$7</f>
        <v>0</v>
      </c>
      <c r="D21" s="23">
        <f>'ExerciceC Bille3'!I$7</f>
        <v>0</v>
      </c>
      <c r="E21" s="23">
        <f>'ExerciceC Bille3'!J$7</f>
        <v>0</v>
      </c>
      <c r="F21" s="23">
        <f>'ExerciceC Bille3'!K$7</f>
        <v>0</v>
      </c>
      <c r="G21" s="95"/>
      <c r="H21" s="96"/>
      <c r="I21" s="18"/>
      <c r="J21" s="19"/>
    </row>
    <row r="22" spans="1:10" x14ac:dyDescent="0.25">
      <c r="A22" s="18"/>
      <c r="B22" s="22" t="s">
        <v>64</v>
      </c>
      <c r="C22" s="23">
        <f>'ExerciceC Bille4'!H$7</f>
        <v>0</v>
      </c>
      <c r="D22" s="23">
        <f>'ExerciceC Bille4'!I$7</f>
        <v>0</v>
      </c>
      <c r="E22" s="23">
        <f>'ExerciceC Bille4'!J$7</f>
        <v>0</v>
      </c>
      <c r="F22" s="23">
        <f>'ExerciceC Bille4'!K$7</f>
        <v>0</v>
      </c>
      <c r="G22" s="95"/>
      <c r="H22" s="96"/>
      <c r="I22" s="18"/>
      <c r="J22" s="19"/>
    </row>
    <row r="23" spans="1:10" x14ac:dyDescent="0.25">
      <c r="A23" s="18"/>
      <c r="B23" s="22" t="s">
        <v>65</v>
      </c>
      <c r="C23" s="23">
        <f>'ExerciceC Bille5'!H$7</f>
        <v>0</v>
      </c>
      <c r="D23" s="23">
        <f>'ExerciceC Bille5'!I$7</f>
        <v>0</v>
      </c>
      <c r="E23" s="23">
        <f>'ExerciceC Bille5'!J$7</f>
        <v>0</v>
      </c>
      <c r="F23" s="23">
        <f>'ExerciceC Bille5'!K$7</f>
        <v>0</v>
      </c>
      <c r="G23" s="95"/>
      <c r="H23" s="96"/>
      <c r="I23" s="18"/>
      <c r="J23" s="19"/>
    </row>
    <row r="24" spans="1:10" x14ac:dyDescent="0.25">
      <c r="A24" s="18"/>
      <c r="B24" s="22" t="s">
        <v>66</v>
      </c>
      <c r="C24" s="23">
        <f>'ExerciceC Bille6'!H$7</f>
        <v>0</v>
      </c>
      <c r="D24" s="23">
        <f>'ExerciceC Bille6'!I$7</f>
        <v>0</v>
      </c>
      <c r="E24" s="23">
        <f>'ExerciceC Bille6'!J$7</f>
        <v>0</v>
      </c>
      <c r="F24" s="23">
        <f>'ExerciceC Bille6'!K$7</f>
        <v>0</v>
      </c>
      <c r="G24" s="95"/>
      <c r="H24" s="96"/>
      <c r="I24" s="18"/>
      <c r="J24" s="19"/>
    </row>
    <row r="25" spans="1:10" x14ac:dyDescent="0.25">
      <c r="A25" s="18"/>
      <c r="B25" s="22" t="s">
        <v>42</v>
      </c>
      <c r="C25" s="23">
        <f>'ExerciceD Bille1'!H$7</f>
        <v>0</v>
      </c>
      <c r="D25" s="23">
        <f>'ExerciceD Bille1'!I$7</f>
        <v>0</v>
      </c>
      <c r="E25" s="23">
        <f>'ExerciceD Bille1'!J$7</f>
        <v>0</v>
      </c>
      <c r="F25" s="23">
        <f>'ExerciceD Bille1'!K$7</f>
        <v>0</v>
      </c>
      <c r="G25" s="95"/>
      <c r="H25" s="96"/>
      <c r="I25" s="18"/>
      <c r="J25" s="19"/>
    </row>
    <row r="26" spans="1:10" x14ac:dyDescent="0.25">
      <c r="A26" s="18"/>
      <c r="B26" s="22" t="s">
        <v>43</v>
      </c>
      <c r="C26" s="23">
        <f>'ExerciceD Bille2'!H$7</f>
        <v>0</v>
      </c>
      <c r="D26" s="23">
        <f>'ExerciceD Bille2'!I$7</f>
        <v>0</v>
      </c>
      <c r="E26" s="23">
        <f>'ExerciceD Bille2'!J$7</f>
        <v>0</v>
      </c>
      <c r="F26" s="23">
        <f>'ExerciceD Bille2'!K$7</f>
        <v>0</v>
      </c>
      <c r="G26" s="95"/>
      <c r="H26" s="96"/>
      <c r="I26" s="18"/>
      <c r="J26" s="19"/>
    </row>
    <row r="27" spans="1:10" x14ac:dyDescent="0.25">
      <c r="A27" s="18"/>
      <c r="B27" s="22" t="s">
        <v>44</v>
      </c>
      <c r="C27" s="23">
        <f>'ExerciceD Bille3'!H$7</f>
        <v>0</v>
      </c>
      <c r="D27" s="23">
        <f>'ExerciceD Bille3'!I$7</f>
        <v>0</v>
      </c>
      <c r="E27" s="23">
        <f>'ExerciceD Bille3'!J$7</f>
        <v>0</v>
      </c>
      <c r="F27" s="23">
        <f>'ExerciceD Bille3'!K$7</f>
        <v>0</v>
      </c>
      <c r="G27" s="95"/>
      <c r="H27" s="96"/>
      <c r="I27" s="18"/>
      <c r="J27" s="19"/>
    </row>
    <row r="28" spans="1:10" x14ac:dyDescent="0.25">
      <c r="A28" s="18"/>
      <c r="B28" s="22" t="s">
        <v>45</v>
      </c>
      <c r="C28" s="23">
        <f>'ExerciceE Bille1'!H$7</f>
        <v>0</v>
      </c>
      <c r="D28" s="23">
        <f>'ExerciceE Bille1'!I$7</f>
        <v>0</v>
      </c>
      <c r="E28" s="23">
        <f>'ExerciceE Bille1'!J$7</f>
        <v>0</v>
      </c>
      <c r="F28" s="23">
        <f>'ExerciceE Bille1'!K$7</f>
        <v>0</v>
      </c>
      <c r="G28" s="95"/>
      <c r="H28" s="96"/>
      <c r="I28" s="18"/>
      <c r="J28" s="19"/>
    </row>
    <row r="29" spans="1:10" x14ac:dyDescent="0.25">
      <c r="A29" s="18"/>
      <c r="B29" s="22" t="s">
        <v>46</v>
      </c>
      <c r="C29" s="23">
        <f>'ExerciceE Bille2'!H$7</f>
        <v>0</v>
      </c>
      <c r="D29" s="23">
        <f>'ExerciceE Bille2'!I$7</f>
        <v>0</v>
      </c>
      <c r="E29" s="23">
        <f>'ExerciceE Bille2'!J$7</f>
        <v>0</v>
      </c>
      <c r="F29" s="23">
        <f>'ExerciceE Bille2'!K$7</f>
        <v>0</v>
      </c>
      <c r="G29" s="95"/>
      <c r="H29" s="96"/>
      <c r="I29" s="18"/>
      <c r="J29" s="19"/>
    </row>
    <row r="30" spans="1:10" x14ac:dyDescent="0.25">
      <c r="A30" s="18"/>
      <c r="B30" s="22" t="s">
        <v>47</v>
      </c>
      <c r="C30" s="23">
        <f>'ExerciceE Bille3'!H$7</f>
        <v>0</v>
      </c>
      <c r="D30" s="23">
        <f>'ExerciceE Bille3'!I$7</f>
        <v>0</v>
      </c>
      <c r="E30" s="23">
        <f>'ExerciceE Bille3'!J$7</f>
        <v>0</v>
      </c>
      <c r="F30" s="23">
        <f>'ExerciceE Bille3'!K$7</f>
        <v>0</v>
      </c>
      <c r="G30" s="95"/>
      <c r="H30" s="96"/>
      <c r="I30" s="18"/>
      <c r="J30" s="19"/>
    </row>
    <row r="31" spans="1:10" x14ac:dyDescent="0.25">
      <c r="A31" s="18"/>
      <c r="B31" s="22"/>
      <c r="C31" s="23"/>
      <c r="D31" s="23"/>
      <c r="E31" s="23"/>
      <c r="F31" s="23"/>
      <c r="G31" s="95"/>
      <c r="H31" s="96"/>
      <c r="I31" s="18"/>
      <c r="J31" s="19"/>
    </row>
    <row r="32" spans="1:10" x14ac:dyDescent="0.25">
      <c r="A32" s="18"/>
      <c r="B32" s="22"/>
      <c r="C32" s="23"/>
      <c r="D32" s="23"/>
      <c r="E32" s="23"/>
      <c r="F32" s="23"/>
      <c r="G32" s="95"/>
      <c r="H32" s="96"/>
      <c r="I32" s="18"/>
      <c r="J32" s="19"/>
    </row>
    <row r="33" spans="1:10" x14ac:dyDescent="0.25">
      <c r="A33" s="18"/>
      <c r="B33" s="22"/>
      <c r="C33" s="23"/>
      <c r="D33" s="23"/>
      <c r="E33" s="23"/>
      <c r="F33" s="23"/>
      <c r="G33" s="95"/>
      <c r="H33" s="96"/>
      <c r="I33" s="18"/>
      <c r="J33" s="19"/>
    </row>
    <row r="34" spans="1:10" x14ac:dyDescent="0.25">
      <c r="A34" s="18"/>
      <c r="B34" s="22"/>
      <c r="C34" s="23"/>
      <c r="D34" s="23"/>
      <c r="E34" s="23"/>
      <c r="F34" s="23"/>
      <c r="G34" s="95"/>
      <c r="H34" s="96"/>
      <c r="I34" s="18"/>
      <c r="J34" s="19"/>
    </row>
    <row r="35" spans="1:10" x14ac:dyDescent="0.25">
      <c r="A35" s="18"/>
      <c r="B35" s="24"/>
      <c r="C35" s="24"/>
      <c r="D35" s="25"/>
      <c r="E35" s="23" t="s">
        <v>48</v>
      </c>
      <c r="F35" s="75">
        <f>SUM(F11:F34)</f>
        <v>0</v>
      </c>
      <c r="G35" s="95"/>
      <c r="H35" s="18"/>
      <c r="I35" s="18"/>
      <c r="J35" s="19"/>
    </row>
    <row r="36" spans="1:10" x14ac:dyDescent="0.25">
      <c r="A36" s="18"/>
      <c r="B36" s="18"/>
      <c r="C36" s="18"/>
      <c r="D36" s="18"/>
      <c r="E36" s="24"/>
      <c r="F36" s="100"/>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9</v>
      </c>
      <c r="C46" s="18"/>
      <c r="D46" s="18"/>
      <c r="E46" s="18"/>
      <c r="F46" s="18" t="s">
        <v>15</v>
      </c>
      <c r="G46" s="18"/>
      <c r="H46" s="18"/>
      <c r="I46" s="18"/>
      <c r="J46" s="19"/>
    </row>
    <row r="47" spans="1:10" ht="15.75" thickBot="1" x14ac:dyDescent="0.3">
      <c r="A47" s="17"/>
      <c r="B47" s="168" t="str">
        <f>IF(ISBLANK(Résultats!C4),"",Résultats!C4)</f>
        <v/>
      </c>
      <c r="C47" s="169"/>
      <c r="D47" s="170"/>
      <c r="E47" s="18"/>
      <c r="F47" s="159"/>
      <c r="G47" s="160"/>
      <c r="H47" s="161"/>
      <c r="I47" s="18"/>
      <c r="J47" s="19"/>
    </row>
    <row r="48" spans="1:10" x14ac:dyDescent="0.25">
      <c r="A48" s="17"/>
      <c r="B48" s="18"/>
      <c r="C48" s="18"/>
      <c r="D48" s="18"/>
      <c r="E48" s="18"/>
      <c r="F48" s="162"/>
      <c r="G48" s="163"/>
      <c r="H48" s="164"/>
      <c r="I48" s="18"/>
      <c r="J48" s="19"/>
    </row>
    <row r="49" spans="1:10" x14ac:dyDescent="0.25">
      <c r="A49" s="17"/>
      <c r="B49" s="18"/>
      <c r="C49" s="18"/>
      <c r="D49" s="18"/>
      <c r="E49" s="18"/>
      <c r="F49" s="162"/>
      <c r="G49" s="163"/>
      <c r="H49" s="164"/>
      <c r="I49" s="18"/>
      <c r="J49" s="19"/>
    </row>
    <row r="50" spans="1:10" x14ac:dyDescent="0.25">
      <c r="A50" s="17"/>
      <c r="B50" s="18"/>
      <c r="C50" s="18"/>
      <c r="D50" s="18"/>
      <c r="E50" s="18"/>
      <c r="F50" s="162"/>
      <c r="G50" s="163"/>
      <c r="H50" s="164"/>
      <c r="I50" s="18"/>
      <c r="J50" s="19"/>
    </row>
    <row r="51" spans="1:10" ht="15.75" thickBot="1" x14ac:dyDescent="0.3">
      <c r="A51" s="17"/>
      <c r="B51" s="18"/>
      <c r="C51" s="18"/>
      <c r="D51" s="18"/>
      <c r="E51" s="18"/>
      <c r="F51" s="165"/>
      <c r="G51" s="166"/>
      <c r="H51" s="167"/>
      <c r="I51" s="18"/>
      <c r="J51" s="19"/>
    </row>
    <row r="52" spans="1:10" ht="15.75" thickBot="1" x14ac:dyDescent="0.3">
      <c r="A52" s="80" t="s">
        <v>23</v>
      </c>
      <c r="B52" s="26"/>
      <c r="C52" s="26"/>
      <c r="D52" s="26"/>
      <c r="E52" s="26"/>
      <c r="F52" s="26"/>
      <c r="G52" s="26"/>
      <c r="H52" s="26"/>
      <c r="I52" s="26"/>
      <c r="J52" s="27"/>
    </row>
  </sheetData>
  <sheetProtection algorithmName="SHA-512" hashValue="qcpONgj4935GZFawmFVxPWkIUQ7vYRMYEG1VUNhafy7qgaDPOwRt6+ZIss0KM2BxLVrC4344+C+gMAFj+84Y9Q==" saltValue="HNF8YD9fpFtvOMJ6vdOMA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sheetPr codeName="Feuil3">
    <tabColor rgb="FFFFFFCC"/>
  </sheetPr>
  <dimension ref="A1:K39"/>
  <sheetViews>
    <sheetView workbookViewId="0">
      <selection activeCell="A25" sqref="A25:C25"/>
    </sheetView>
  </sheetViews>
  <sheetFormatPr baseColWidth="10" defaultColWidth="11.42578125" defaultRowHeight="15" x14ac:dyDescent="0.25"/>
  <sheetData>
    <row r="1" spans="1:11" ht="100.9" customHeight="1" x14ac:dyDescent="0.25">
      <c r="A1" s="130" t="s">
        <v>68</v>
      </c>
      <c r="B1" s="131"/>
      <c r="C1" s="131"/>
      <c r="D1" s="131"/>
      <c r="E1" s="131"/>
      <c r="F1" s="131"/>
      <c r="G1" s="131"/>
      <c r="H1" s="131"/>
      <c r="I1" s="131"/>
      <c r="J1" s="131"/>
      <c r="K1" s="132"/>
    </row>
    <row r="2" spans="1:11" x14ac:dyDescent="0.25">
      <c r="A2" s="60" t="s">
        <v>7</v>
      </c>
      <c r="B2" s="7"/>
      <c r="C2" s="133"/>
      <c r="D2" s="134"/>
      <c r="E2" s="134"/>
      <c r="F2" s="134"/>
      <c r="G2" s="134"/>
      <c r="H2" s="135"/>
      <c r="I2" s="7" t="s">
        <v>8</v>
      </c>
      <c r="J2" s="133"/>
      <c r="K2" s="135"/>
    </row>
    <row r="3" spans="1:11" x14ac:dyDescent="0.25">
      <c r="A3" s="60"/>
      <c r="B3" s="7"/>
      <c r="C3" s="7"/>
      <c r="D3" s="7"/>
      <c r="E3" s="7"/>
      <c r="F3" s="7"/>
      <c r="G3" s="7"/>
      <c r="H3" s="7"/>
      <c r="I3" s="7"/>
      <c r="J3" s="7"/>
      <c r="K3" s="61"/>
    </row>
    <row r="4" spans="1:11" x14ac:dyDescent="0.25">
      <c r="A4" s="62"/>
      <c r="B4" s="61" t="s">
        <v>9</v>
      </c>
      <c r="C4" s="136"/>
      <c r="D4" s="134"/>
      <c r="E4" s="135"/>
      <c r="F4" s="7"/>
      <c r="G4" s="63"/>
      <c r="H4" s="63"/>
      <c r="I4" s="7"/>
      <c r="J4" s="7"/>
      <c r="K4" s="61"/>
    </row>
    <row r="5" spans="1:11" x14ac:dyDescent="0.25">
      <c r="A5" s="60"/>
      <c r="B5" s="7"/>
      <c r="C5" s="7"/>
      <c r="D5" s="7"/>
      <c r="E5" s="7"/>
      <c r="F5" s="7"/>
      <c r="G5" s="63"/>
      <c r="H5" s="63"/>
      <c r="I5" s="7"/>
      <c r="J5" s="7"/>
      <c r="K5" s="61"/>
    </row>
    <row r="6" spans="1:11" ht="15.75" thickBot="1" x14ac:dyDescent="0.3">
      <c r="A6" s="64"/>
      <c r="B6" s="65"/>
      <c r="C6" s="65"/>
      <c r="D6" s="65"/>
      <c r="E6" s="65"/>
      <c r="F6" s="66" t="s">
        <v>49</v>
      </c>
      <c r="G6" s="65"/>
      <c r="H6" s="65"/>
      <c r="I6" s="7"/>
      <c r="J6" s="7"/>
      <c r="K6" s="61"/>
    </row>
    <row r="7" spans="1:11" x14ac:dyDescent="0.25">
      <c r="A7" s="137" t="s">
        <v>10</v>
      </c>
      <c r="B7" s="138"/>
      <c r="C7" s="139"/>
      <c r="D7" s="140" t="s">
        <v>11</v>
      </c>
      <c r="E7" s="138"/>
      <c r="F7" s="67" t="s">
        <v>50</v>
      </c>
      <c r="G7" s="138" t="s">
        <v>12</v>
      </c>
      <c r="H7" s="139"/>
      <c r="I7" s="70" t="s">
        <v>13</v>
      </c>
      <c r="J7" s="141" t="s">
        <v>14</v>
      </c>
      <c r="K7" s="142"/>
    </row>
    <row r="8" spans="1:11" x14ac:dyDescent="0.25">
      <c r="A8" s="143"/>
      <c r="B8" s="144"/>
      <c r="C8" s="145"/>
      <c r="D8" s="146"/>
      <c r="E8" s="147"/>
      <c r="F8" s="68"/>
      <c r="G8" s="146"/>
      <c r="H8" s="147"/>
      <c r="I8" s="101">
        <f>Joueur1!F$35</f>
        <v>0</v>
      </c>
      <c r="J8" s="148">
        <f>RANK(I8,I$8:I$27,0)</f>
        <v>1</v>
      </c>
      <c r="K8" s="149"/>
    </row>
    <row r="9" spans="1:11" x14ac:dyDescent="0.25">
      <c r="A9" s="143"/>
      <c r="B9" s="144"/>
      <c r="C9" s="145"/>
      <c r="D9" s="146"/>
      <c r="E9" s="147"/>
      <c r="F9" s="68"/>
      <c r="G9" s="146"/>
      <c r="H9" s="147"/>
      <c r="I9" s="101">
        <f>Joueur2!F$35</f>
        <v>0</v>
      </c>
      <c r="J9" s="148">
        <f t="shared" ref="J9:J27" si="0">RANK(I9,I$8:I$27,0)</f>
        <v>1</v>
      </c>
      <c r="K9" s="149"/>
    </row>
    <row r="10" spans="1:11" x14ac:dyDescent="0.25">
      <c r="A10" s="143"/>
      <c r="B10" s="144"/>
      <c r="C10" s="145"/>
      <c r="D10" s="146"/>
      <c r="E10" s="147"/>
      <c r="F10" s="68"/>
      <c r="G10" s="146"/>
      <c r="H10" s="147"/>
      <c r="I10" s="101">
        <f>Joueur3!F$35</f>
        <v>0</v>
      </c>
      <c r="J10" s="148">
        <f t="shared" si="0"/>
        <v>1</v>
      </c>
      <c r="K10" s="149"/>
    </row>
    <row r="11" spans="1:11" x14ac:dyDescent="0.25">
      <c r="A11" s="143"/>
      <c r="B11" s="144"/>
      <c r="C11" s="145"/>
      <c r="D11" s="146"/>
      <c r="E11" s="147"/>
      <c r="F11" s="68"/>
      <c r="G11" s="146"/>
      <c r="H11" s="147"/>
      <c r="I11" s="101">
        <f>Joueur4!F$35</f>
        <v>0</v>
      </c>
      <c r="J11" s="148">
        <f t="shared" si="0"/>
        <v>1</v>
      </c>
      <c r="K11" s="149"/>
    </row>
    <row r="12" spans="1:11" x14ac:dyDescent="0.25">
      <c r="A12" s="143"/>
      <c r="B12" s="144"/>
      <c r="C12" s="145"/>
      <c r="D12" s="146"/>
      <c r="E12" s="147"/>
      <c r="F12" s="68"/>
      <c r="G12" s="146"/>
      <c r="H12" s="147"/>
      <c r="I12" s="101">
        <f>Joueur5!F$35</f>
        <v>0</v>
      </c>
      <c r="J12" s="148">
        <f t="shared" si="0"/>
        <v>1</v>
      </c>
      <c r="K12" s="149"/>
    </row>
    <row r="13" spans="1:11" x14ac:dyDescent="0.25">
      <c r="A13" s="143"/>
      <c r="B13" s="144"/>
      <c r="C13" s="145"/>
      <c r="D13" s="146"/>
      <c r="E13" s="147"/>
      <c r="F13" s="68"/>
      <c r="G13" s="146"/>
      <c r="H13" s="147"/>
      <c r="I13" s="101">
        <f>Joueur6!F$35</f>
        <v>0</v>
      </c>
      <c r="J13" s="148">
        <f t="shared" si="0"/>
        <v>1</v>
      </c>
      <c r="K13" s="149"/>
    </row>
    <row r="14" spans="1:11" x14ac:dyDescent="0.25">
      <c r="A14" s="143"/>
      <c r="B14" s="144"/>
      <c r="C14" s="145"/>
      <c r="D14" s="146"/>
      <c r="E14" s="147"/>
      <c r="F14" s="68"/>
      <c r="G14" s="146"/>
      <c r="H14" s="147"/>
      <c r="I14" s="101">
        <f>Joueur7!F$35</f>
        <v>0</v>
      </c>
      <c r="J14" s="148">
        <f t="shared" si="0"/>
        <v>1</v>
      </c>
      <c r="K14" s="149"/>
    </row>
    <row r="15" spans="1:11" x14ac:dyDescent="0.25">
      <c r="A15" s="143"/>
      <c r="B15" s="144"/>
      <c r="C15" s="145"/>
      <c r="D15" s="146"/>
      <c r="E15" s="147"/>
      <c r="F15" s="68"/>
      <c r="G15" s="146"/>
      <c r="H15" s="147"/>
      <c r="I15" s="101">
        <f>Joueur8!F$35</f>
        <v>0</v>
      </c>
      <c r="J15" s="148">
        <f t="shared" si="0"/>
        <v>1</v>
      </c>
      <c r="K15" s="149"/>
    </row>
    <row r="16" spans="1:11" x14ac:dyDescent="0.25">
      <c r="A16" s="143"/>
      <c r="B16" s="144"/>
      <c r="C16" s="145"/>
      <c r="D16" s="146"/>
      <c r="E16" s="147"/>
      <c r="F16" s="68"/>
      <c r="G16" s="146"/>
      <c r="H16" s="147"/>
      <c r="I16" s="101">
        <f>Joueur9!F$35</f>
        <v>0</v>
      </c>
      <c r="J16" s="148">
        <f t="shared" si="0"/>
        <v>1</v>
      </c>
      <c r="K16" s="149"/>
    </row>
    <row r="17" spans="1:11" x14ac:dyDescent="0.25">
      <c r="A17" s="143"/>
      <c r="B17" s="144"/>
      <c r="C17" s="145"/>
      <c r="D17" s="146"/>
      <c r="E17" s="147"/>
      <c r="F17" s="68"/>
      <c r="G17" s="146"/>
      <c r="H17" s="147"/>
      <c r="I17" s="101">
        <f>Joueur10!F$35</f>
        <v>0</v>
      </c>
      <c r="J17" s="148">
        <f t="shared" si="0"/>
        <v>1</v>
      </c>
      <c r="K17" s="149"/>
    </row>
    <row r="18" spans="1:11" x14ac:dyDescent="0.25">
      <c r="A18" s="143"/>
      <c r="B18" s="144"/>
      <c r="C18" s="145"/>
      <c r="D18" s="146"/>
      <c r="E18" s="147"/>
      <c r="F18" s="68"/>
      <c r="G18" s="146"/>
      <c r="H18" s="147"/>
      <c r="I18" s="101">
        <f>Joueur11!F$35</f>
        <v>0</v>
      </c>
      <c r="J18" s="148">
        <f t="shared" si="0"/>
        <v>1</v>
      </c>
      <c r="K18" s="149"/>
    </row>
    <row r="19" spans="1:11" x14ac:dyDescent="0.25">
      <c r="A19" s="143"/>
      <c r="B19" s="144"/>
      <c r="C19" s="145"/>
      <c r="D19" s="146"/>
      <c r="E19" s="147"/>
      <c r="F19" s="68"/>
      <c r="G19" s="146"/>
      <c r="H19" s="147"/>
      <c r="I19" s="101">
        <f>Joueur12!F$35</f>
        <v>0</v>
      </c>
      <c r="J19" s="148">
        <f t="shared" si="0"/>
        <v>1</v>
      </c>
      <c r="K19" s="149"/>
    </row>
    <row r="20" spans="1:11" x14ac:dyDescent="0.25">
      <c r="A20" s="143"/>
      <c r="B20" s="144"/>
      <c r="C20" s="145"/>
      <c r="D20" s="146"/>
      <c r="E20" s="147"/>
      <c r="F20" s="68"/>
      <c r="G20" s="146"/>
      <c r="H20" s="147"/>
      <c r="I20" s="101">
        <f>Joueur13!F$35</f>
        <v>0</v>
      </c>
      <c r="J20" s="148">
        <f t="shared" si="0"/>
        <v>1</v>
      </c>
      <c r="K20" s="149"/>
    </row>
    <row r="21" spans="1:11" x14ac:dyDescent="0.25">
      <c r="A21" s="143"/>
      <c r="B21" s="144"/>
      <c r="C21" s="145"/>
      <c r="D21" s="146"/>
      <c r="E21" s="147"/>
      <c r="F21" s="68"/>
      <c r="G21" s="146"/>
      <c r="H21" s="147"/>
      <c r="I21" s="101">
        <f>Joueur14!F$35</f>
        <v>0</v>
      </c>
      <c r="J21" s="148">
        <f t="shared" si="0"/>
        <v>1</v>
      </c>
      <c r="K21" s="149"/>
    </row>
    <row r="22" spans="1:11" x14ac:dyDescent="0.25">
      <c r="A22" s="143"/>
      <c r="B22" s="144"/>
      <c r="C22" s="145"/>
      <c r="D22" s="146"/>
      <c r="E22" s="147"/>
      <c r="F22" s="68"/>
      <c r="G22" s="146"/>
      <c r="H22" s="147"/>
      <c r="I22" s="101">
        <f>Joueur15!F$35</f>
        <v>0</v>
      </c>
      <c r="J22" s="148">
        <f t="shared" si="0"/>
        <v>1</v>
      </c>
      <c r="K22" s="149"/>
    </row>
    <row r="23" spans="1:11" x14ac:dyDescent="0.25">
      <c r="A23" s="143"/>
      <c r="B23" s="144"/>
      <c r="C23" s="145"/>
      <c r="D23" s="146"/>
      <c r="E23" s="147"/>
      <c r="F23" s="68"/>
      <c r="G23" s="146"/>
      <c r="H23" s="147"/>
      <c r="I23" s="101">
        <f>Joueur16!F$35</f>
        <v>0</v>
      </c>
      <c r="J23" s="148">
        <f t="shared" si="0"/>
        <v>1</v>
      </c>
      <c r="K23" s="149"/>
    </row>
    <row r="24" spans="1:11" x14ac:dyDescent="0.25">
      <c r="A24" s="143"/>
      <c r="B24" s="144"/>
      <c r="C24" s="145"/>
      <c r="D24" s="146"/>
      <c r="E24" s="147"/>
      <c r="F24" s="68"/>
      <c r="G24" s="146"/>
      <c r="H24" s="147"/>
      <c r="I24" s="101">
        <f>Joueur17!F$35</f>
        <v>0</v>
      </c>
      <c r="J24" s="148">
        <f t="shared" si="0"/>
        <v>1</v>
      </c>
      <c r="K24" s="149"/>
    </row>
    <row r="25" spans="1:11" x14ac:dyDescent="0.25">
      <c r="A25" s="143"/>
      <c r="B25" s="144"/>
      <c r="C25" s="145"/>
      <c r="D25" s="146"/>
      <c r="E25" s="147"/>
      <c r="F25" s="68"/>
      <c r="G25" s="146"/>
      <c r="H25" s="147"/>
      <c r="I25" s="101">
        <f>Joueur18!F$35</f>
        <v>0</v>
      </c>
      <c r="J25" s="148">
        <f t="shared" si="0"/>
        <v>1</v>
      </c>
      <c r="K25" s="149"/>
    </row>
    <row r="26" spans="1:11" x14ac:dyDescent="0.25">
      <c r="A26" s="143"/>
      <c r="B26" s="144"/>
      <c r="C26" s="145"/>
      <c r="D26" s="146"/>
      <c r="E26" s="147"/>
      <c r="F26" s="68"/>
      <c r="G26" s="146"/>
      <c r="H26" s="147"/>
      <c r="I26" s="101">
        <f>Joueur19!F$35</f>
        <v>0</v>
      </c>
      <c r="J26" s="148">
        <f t="shared" si="0"/>
        <v>1</v>
      </c>
      <c r="K26" s="149"/>
    </row>
    <row r="27" spans="1:11" x14ac:dyDescent="0.25">
      <c r="A27" s="143"/>
      <c r="B27" s="144"/>
      <c r="C27" s="145"/>
      <c r="D27" s="146"/>
      <c r="E27" s="147"/>
      <c r="F27" s="69"/>
      <c r="G27" s="146"/>
      <c r="H27" s="147"/>
      <c r="I27" s="101">
        <f>Joueur20!F$35</f>
        <v>0</v>
      </c>
      <c r="J27" s="148">
        <f t="shared" si="0"/>
        <v>1</v>
      </c>
      <c r="K27" s="149"/>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row r="30" spans="1:11" ht="15.75" thickBot="1" x14ac:dyDescent="0.3">
      <c r="A30" s="7"/>
      <c r="B30" s="7"/>
      <c r="C30" s="7"/>
      <c r="D30" s="7"/>
      <c r="E30" s="7"/>
      <c r="F30" s="7"/>
      <c r="G30" s="7"/>
      <c r="H30" s="7" t="s">
        <v>15</v>
      </c>
      <c r="I30" s="7"/>
      <c r="J30" s="7"/>
      <c r="K30" s="7"/>
    </row>
    <row r="31" spans="1:11" x14ac:dyDescent="0.25">
      <c r="A31" s="7"/>
      <c r="B31" s="7"/>
      <c r="C31" s="7"/>
      <c r="D31" s="7"/>
      <c r="E31" s="7"/>
      <c r="F31" s="7"/>
      <c r="G31" s="7"/>
      <c r="H31" s="150"/>
      <c r="I31" s="151"/>
      <c r="J31" s="152"/>
      <c r="K31" s="7"/>
    </row>
    <row r="32" spans="1:11" x14ac:dyDescent="0.25">
      <c r="A32" s="7"/>
      <c r="B32" s="7"/>
      <c r="C32" s="7"/>
      <c r="D32" s="7"/>
      <c r="E32" s="7"/>
      <c r="F32" s="7"/>
      <c r="G32" s="7"/>
      <c r="H32" s="153"/>
      <c r="I32" s="154"/>
      <c r="J32" s="155"/>
      <c r="K32" s="7"/>
    </row>
    <row r="33" spans="1:11" x14ac:dyDescent="0.25">
      <c r="A33" s="7"/>
      <c r="B33" s="7"/>
      <c r="C33" s="7"/>
      <c r="D33" s="7"/>
      <c r="E33" s="7"/>
      <c r="F33" s="7"/>
      <c r="G33" s="7"/>
      <c r="H33" s="153"/>
      <c r="I33" s="154"/>
      <c r="J33" s="155"/>
      <c r="K33" s="7"/>
    </row>
    <row r="34" spans="1:11" x14ac:dyDescent="0.25">
      <c r="A34" s="7"/>
      <c r="B34" s="7"/>
      <c r="C34" s="7"/>
      <c r="D34" s="7"/>
      <c r="E34" s="7"/>
      <c r="F34" s="7"/>
      <c r="G34" s="7"/>
      <c r="H34" s="153"/>
      <c r="I34" s="154"/>
      <c r="J34" s="155"/>
      <c r="K34" s="7"/>
    </row>
    <row r="35" spans="1:11" ht="15.75" thickBot="1" x14ac:dyDescent="0.3">
      <c r="A35" s="7"/>
      <c r="B35" s="7"/>
      <c r="C35" s="7"/>
      <c r="D35" s="7"/>
      <c r="E35" s="7"/>
      <c r="F35" s="7"/>
      <c r="G35" s="7"/>
      <c r="H35" s="156"/>
      <c r="I35" s="157"/>
      <c r="J35" s="158"/>
      <c r="K35" s="7"/>
    </row>
    <row r="36" spans="1:11" x14ac:dyDescent="0.25">
      <c r="A36" s="7"/>
      <c r="B36" s="7"/>
      <c r="C36" s="7"/>
      <c r="D36" s="7"/>
      <c r="E36" s="7"/>
      <c r="F36" s="7"/>
      <c r="G36" s="7"/>
      <c r="H36" s="7"/>
      <c r="I36" s="7"/>
      <c r="J36" s="7"/>
      <c r="K36" s="7"/>
    </row>
    <row r="37" spans="1:11" x14ac:dyDescent="0.25">
      <c r="A37" s="7"/>
      <c r="B37" s="7" t="s">
        <v>16</v>
      </c>
      <c r="C37" s="7"/>
      <c r="D37" s="7"/>
      <c r="E37" s="7"/>
      <c r="F37" s="7"/>
      <c r="G37" s="7"/>
      <c r="H37" s="7"/>
      <c r="I37" s="7"/>
      <c r="J37" s="7"/>
      <c r="K37" s="7"/>
    </row>
    <row r="38" spans="1:11" x14ac:dyDescent="0.25">
      <c r="A38" s="7"/>
      <c r="B38" s="7" t="s">
        <v>17</v>
      </c>
      <c r="C38" s="7"/>
      <c r="D38" s="7"/>
      <c r="E38" s="7"/>
      <c r="F38" s="7"/>
      <c r="G38" s="7"/>
      <c r="H38" s="7"/>
      <c r="I38" s="7"/>
      <c r="J38" s="7"/>
      <c r="K38" s="7"/>
    </row>
    <row r="39" spans="1:11" x14ac:dyDescent="0.25">
      <c r="A39" s="71" t="s">
        <v>6</v>
      </c>
      <c r="B39" s="7"/>
      <c r="C39" s="7"/>
      <c r="D39" s="7"/>
      <c r="E39" s="7"/>
      <c r="F39" s="7"/>
      <c r="G39" s="7"/>
      <c r="H39" s="7"/>
      <c r="I39" s="7"/>
      <c r="J39" s="7"/>
      <c r="K39" s="7"/>
    </row>
  </sheetData>
  <sheetProtection algorithmName="SHA-512" hashValue="3yhoMxBf8JfzLCTZyWd7DNDbEXtkU94kETI/zUUtPWqTKrRhnDQStnC4PVHXqZGiYX/X4psfDmXYuDuIAmkX2A==" saltValue="Qt3pAW84xx43CyP1M7CGVg==" spinCount="100000" sheet="1" objects="1" scenarios="1"/>
  <mergeCells count="89">
    <mergeCell ref="J26:K26"/>
    <mergeCell ref="J27:K27"/>
    <mergeCell ref="H31:J35"/>
    <mergeCell ref="J20:K20"/>
    <mergeCell ref="J21:K21"/>
    <mergeCell ref="J22:K22"/>
    <mergeCell ref="J23:K23"/>
    <mergeCell ref="J24:K24"/>
    <mergeCell ref="J25:K25"/>
    <mergeCell ref="J19:K19"/>
    <mergeCell ref="J8:K8"/>
    <mergeCell ref="J9:K9"/>
    <mergeCell ref="J10:K10"/>
    <mergeCell ref="J11:K11"/>
    <mergeCell ref="J12:K12"/>
    <mergeCell ref="J13:K13"/>
    <mergeCell ref="J14:K14"/>
    <mergeCell ref="J15:K15"/>
    <mergeCell ref="J16:K16"/>
    <mergeCell ref="J17:K17"/>
    <mergeCell ref="J18:K18"/>
    <mergeCell ref="A26:C26"/>
    <mergeCell ref="D26:E26"/>
    <mergeCell ref="G26:H26"/>
    <mergeCell ref="A27:C27"/>
    <mergeCell ref="D27:E27"/>
    <mergeCell ref="G27:H27"/>
    <mergeCell ref="A24:C24"/>
    <mergeCell ref="D24:E24"/>
    <mergeCell ref="G24:H24"/>
    <mergeCell ref="A25:C25"/>
    <mergeCell ref="D25:E25"/>
    <mergeCell ref="G25:H25"/>
    <mergeCell ref="A22:C22"/>
    <mergeCell ref="D22:E22"/>
    <mergeCell ref="G22:H22"/>
    <mergeCell ref="A23:C23"/>
    <mergeCell ref="D23:E23"/>
    <mergeCell ref="G23:H23"/>
    <mergeCell ref="A20:C20"/>
    <mergeCell ref="D20:E20"/>
    <mergeCell ref="G20:H20"/>
    <mergeCell ref="A21:C21"/>
    <mergeCell ref="D21:E21"/>
    <mergeCell ref="G21:H21"/>
    <mergeCell ref="A18:C18"/>
    <mergeCell ref="D18:E18"/>
    <mergeCell ref="G18:H18"/>
    <mergeCell ref="A19:C19"/>
    <mergeCell ref="D19:E19"/>
    <mergeCell ref="G19:H19"/>
    <mergeCell ref="A16:C16"/>
    <mergeCell ref="D16:E16"/>
    <mergeCell ref="G16:H16"/>
    <mergeCell ref="A17:C17"/>
    <mergeCell ref="D17:E17"/>
    <mergeCell ref="G17:H17"/>
    <mergeCell ref="A14:C14"/>
    <mergeCell ref="D14:E14"/>
    <mergeCell ref="G14:H14"/>
    <mergeCell ref="A15:C15"/>
    <mergeCell ref="D15:E15"/>
    <mergeCell ref="G15:H15"/>
    <mergeCell ref="A12:C12"/>
    <mergeCell ref="D12:E12"/>
    <mergeCell ref="G12:H12"/>
    <mergeCell ref="A13:C13"/>
    <mergeCell ref="D13:E13"/>
    <mergeCell ref="G13:H13"/>
    <mergeCell ref="A10:C10"/>
    <mergeCell ref="D10:E10"/>
    <mergeCell ref="G10:H10"/>
    <mergeCell ref="A11:C11"/>
    <mergeCell ref="D11:E11"/>
    <mergeCell ref="G11:H11"/>
    <mergeCell ref="A8:C8"/>
    <mergeCell ref="D8:E8"/>
    <mergeCell ref="G8:H8"/>
    <mergeCell ref="A9:C9"/>
    <mergeCell ref="D9:E9"/>
    <mergeCell ref="G9:H9"/>
    <mergeCell ref="A1:K1"/>
    <mergeCell ref="C2:H2"/>
    <mergeCell ref="J2:K2"/>
    <mergeCell ref="C4:E4"/>
    <mergeCell ref="A7:C7"/>
    <mergeCell ref="D7:E7"/>
    <mergeCell ref="G7:H7"/>
    <mergeCell ref="J7:K7"/>
  </mergeCells>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codeName="Feuil30">
    <tabColor theme="9" tint="0.79998168889431442"/>
  </sheetPr>
  <dimension ref="A1:J52"/>
  <sheetViews>
    <sheetView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8" t="s">
        <v>69</v>
      </c>
      <c r="B1" s="189"/>
      <c r="C1" s="189"/>
      <c r="D1" s="189"/>
      <c r="E1" s="189"/>
      <c r="F1" s="189"/>
      <c r="G1" s="189"/>
      <c r="H1" s="189"/>
      <c r="I1" s="189"/>
      <c r="J1" s="190"/>
    </row>
    <row r="2" spans="1:10" ht="15.75" thickBot="1" x14ac:dyDescent="0.3">
      <c r="A2" s="28" t="s">
        <v>24</v>
      </c>
      <c r="B2" s="178" t="str">
        <f>IF(ISBLANK(Résultats!A14),"",Résultats!A14)</f>
        <v/>
      </c>
      <c r="C2" s="179"/>
      <c r="D2" s="179"/>
      <c r="E2" s="179"/>
      <c r="F2" s="180"/>
      <c r="G2" s="29" t="s">
        <v>25</v>
      </c>
      <c r="H2" s="29"/>
      <c r="I2" s="174" t="str">
        <f>IF(ISBLANK(Résultats!D14),"",Résultats!D14)</f>
        <v/>
      </c>
      <c r="J2" s="175"/>
    </row>
    <row r="3" spans="1:10" ht="15.75" thickBot="1" x14ac:dyDescent="0.3">
      <c r="A3" s="28" t="s">
        <v>26</v>
      </c>
      <c r="B3" s="29"/>
      <c r="C3" s="178" t="str">
        <f>IF(ISBLANK(Résultats!G14),"",Résultats!G14)</f>
        <v/>
      </c>
      <c r="D3" s="179"/>
      <c r="E3" s="179"/>
      <c r="F3" s="180"/>
      <c r="G3" s="191" t="s">
        <v>27</v>
      </c>
      <c r="H3" s="192"/>
      <c r="I3" s="176" t="str">
        <f>IF(ISBLANK(Résultats!F14),"","moins de 21ans")</f>
        <v/>
      </c>
      <c r="J3" s="177"/>
    </row>
    <row r="4" spans="1:10" ht="15.75" thickBot="1" x14ac:dyDescent="0.3">
      <c r="A4" s="28" t="s">
        <v>7</v>
      </c>
      <c r="B4" s="29"/>
      <c r="C4" s="178" t="str">
        <f>IF(ISBLANK(Résultats!C2),"",(Résultats!C2))</f>
        <v/>
      </c>
      <c r="D4" s="179"/>
      <c r="E4" s="179"/>
      <c r="F4" s="180"/>
      <c r="G4" s="29" t="s">
        <v>8</v>
      </c>
      <c r="H4" s="29"/>
      <c r="I4" s="176" t="str">
        <f>IF(ISBLANK(Résultats!J2),"",Résultats!J2)</f>
        <v/>
      </c>
      <c r="J4" s="177"/>
    </row>
    <row r="5" spans="1:10" x14ac:dyDescent="0.25">
      <c r="A5" s="28" t="s">
        <v>62</v>
      </c>
      <c r="B5" s="29"/>
      <c r="C5" s="29"/>
      <c r="D5" s="29"/>
      <c r="E5" s="29"/>
      <c r="F5" s="29"/>
      <c r="G5" s="29"/>
      <c r="H5" s="29"/>
      <c r="I5" s="52"/>
      <c r="J5" s="30"/>
    </row>
    <row r="6" spans="1:10" x14ac:dyDescent="0.25">
      <c r="A6" s="28" t="s">
        <v>28</v>
      </c>
      <c r="B6" s="29"/>
      <c r="C6" s="29"/>
      <c r="D6" s="29"/>
      <c r="E6" s="29"/>
      <c r="F6" s="29"/>
      <c r="G6" s="29"/>
      <c r="H6" s="29"/>
      <c r="I6" s="29"/>
      <c r="J6" s="30"/>
    </row>
    <row r="7" spans="1:10" x14ac:dyDescent="0.25">
      <c r="A7" s="28" t="s">
        <v>29</v>
      </c>
      <c r="B7" s="29"/>
      <c r="C7" s="29"/>
      <c r="D7" s="29"/>
      <c r="E7" s="29"/>
      <c r="F7" s="29"/>
      <c r="G7" s="29"/>
      <c r="H7" s="29"/>
      <c r="I7" s="29"/>
      <c r="J7" s="30"/>
    </row>
    <row r="8" spans="1:10" x14ac:dyDescent="0.25">
      <c r="A8" s="28" t="s">
        <v>30</v>
      </c>
      <c r="B8" s="29"/>
      <c r="C8" s="29"/>
      <c r="D8" s="29"/>
      <c r="E8" s="29"/>
      <c r="F8" s="29"/>
      <c r="G8" s="29"/>
      <c r="H8" s="29"/>
      <c r="I8" s="29"/>
      <c r="J8" s="30"/>
    </row>
    <row r="9" spans="1:10" x14ac:dyDescent="0.25">
      <c r="A9" s="28" t="s">
        <v>63</v>
      </c>
      <c r="B9" s="29"/>
      <c r="C9" s="29"/>
      <c r="D9" s="29"/>
      <c r="E9" s="29"/>
      <c r="F9" s="29"/>
      <c r="G9" s="29"/>
      <c r="H9" s="29"/>
      <c r="I9" s="29"/>
      <c r="J9" s="30"/>
    </row>
    <row r="10" spans="1:10" ht="75" x14ac:dyDescent="0.25">
      <c r="A10" s="29"/>
      <c r="B10" s="106" t="s">
        <v>67</v>
      </c>
      <c r="C10" s="31" t="s">
        <v>18</v>
      </c>
      <c r="D10" s="31" t="s">
        <v>19</v>
      </c>
      <c r="E10" s="31" t="s">
        <v>20</v>
      </c>
      <c r="F10" s="32" t="s">
        <v>21</v>
      </c>
      <c r="G10" s="89"/>
      <c r="H10" s="90"/>
      <c r="I10" s="29"/>
      <c r="J10" s="30"/>
    </row>
    <row r="11" spans="1:10" x14ac:dyDescent="0.25">
      <c r="A11" s="29"/>
      <c r="B11" s="33" t="s">
        <v>31</v>
      </c>
      <c r="C11" s="34">
        <f>'ExerciceA Bille1'!H$8</f>
        <v>0</v>
      </c>
      <c r="D11" s="34">
        <f>'ExerciceA Bille1'!I$8</f>
        <v>0</v>
      </c>
      <c r="E11" s="34">
        <f>'ExerciceA Bille1'!J$8</f>
        <v>0</v>
      </c>
      <c r="F11" s="34">
        <f>'ExerciceA Bille1'!K$8</f>
        <v>0</v>
      </c>
      <c r="G11" s="91"/>
      <c r="H11" s="92"/>
      <c r="I11" s="29"/>
      <c r="J11" s="30"/>
    </row>
    <row r="12" spans="1:10" x14ac:dyDescent="0.25">
      <c r="A12" s="29"/>
      <c r="B12" s="33" t="s">
        <v>32</v>
      </c>
      <c r="C12" s="34">
        <f>'ExerciceA Bille2'!H$8</f>
        <v>0</v>
      </c>
      <c r="D12" s="34">
        <f>'ExerciceA Bille2'!I$8</f>
        <v>0</v>
      </c>
      <c r="E12" s="34">
        <f>'ExerciceA Bille2'!J$8</f>
        <v>0</v>
      </c>
      <c r="F12" s="34">
        <f>'ExerciceA Bille2'!K$8</f>
        <v>0</v>
      </c>
      <c r="G12" s="91"/>
      <c r="H12" s="92"/>
      <c r="I12" s="29"/>
      <c r="J12" s="30"/>
    </row>
    <row r="13" spans="1:10" x14ac:dyDescent="0.25">
      <c r="A13" s="29"/>
      <c r="B13" s="33" t="s">
        <v>33</v>
      </c>
      <c r="C13" s="34">
        <f>'ExerciceA Bille3'!H$8</f>
        <v>0</v>
      </c>
      <c r="D13" s="34">
        <f>'ExerciceA Bille3'!I$8</f>
        <v>0</v>
      </c>
      <c r="E13" s="34">
        <f>'ExerciceA Bille3'!J$8</f>
        <v>0</v>
      </c>
      <c r="F13" s="34">
        <f>'ExerciceA Bille3'!K$8</f>
        <v>0</v>
      </c>
      <c r="G13" s="91"/>
      <c r="H13" s="92"/>
      <c r="I13" s="29"/>
      <c r="J13" s="30"/>
    </row>
    <row r="14" spans="1:10" x14ac:dyDescent="0.25">
      <c r="A14" s="29"/>
      <c r="B14" s="33" t="s">
        <v>34</v>
      </c>
      <c r="C14" s="34">
        <f>'ExerciceA Bille4'!H$8</f>
        <v>0</v>
      </c>
      <c r="D14" s="34">
        <f>'ExerciceA Bille4'!I$8</f>
        <v>0</v>
      </c>
      <c r="E14" s="34">
        <f>'ExerciceA Bille4'!J$8</f>
        <v>0</v>
      </c>
      <c r="F14" s="34">
        <f>'ExerciceA Bille4'!K$8</f>
        <v>0</v>
      </c>
      <c r="G14" s="91"/>
      <c r="H14" s="92"/>
      <c r="I14" s="29"/>
      <c r="J14" s="30"/>
    </row>
    <row r="15" spans="1:10" x14ac:dyDescent="0.25">
      <c r="A15" s="29"/>
      <c r="B15" s="33" t="s">
        <v>35</v>
      </c>
      <c r="C15" s="34">
        <f>'ExerciceB Bille1'!H$8</f>
        <v>0</v>
      </c>
      <c r="D15" s="34">
        <f>'ExerciceB Bille1'!I$8</f>
        <v>0</v>
      </c>
      <c r="E15" s="34">
        <f>'ExerciceB Bille1'!J$8</f>
        <v>0</v>
      </c>
      <c r="F15" s="34">
        <f>'ExerciceB Bille1'!K$8</f>
        <v>0</v>
      </c>
      <c r="G15" s="91"/>
      <c r="H15" s="92"/>
      <c r="I15" s="29"/>
      <c r="J15" s="30"/>
    </row>
    <row r="16" spans="1:10" x14ac:dyDescent="0.25">
      <c r="A16" s="29"/>
      <c r="B16" s="33" t="s">
        <v>36</v>
      </c>
      <c r="C16" s="34">
        <f>'ExerciceB Bille2'!H$8</f>
        <v>0</v>
      </c>
      <c r="D16" s="34">
        <f>'ExerciceB Bille2'!I$8</f>
        <v>0</v>
      </c>
      <c r="E16" s="34">
        <f>'ExerciceB Bille2'!J$8</f>
        <v>0</v>
      </c>
      <c r="F16" s="34">
        <f>'ExerciceB Bille2'!K$8</f>
        <v>0</v>
      </c>
      <c r="G16" s="91"/>
      <c r="H16" s="92"/>
      <c r="I16" s="29"/>
      <c r="J16" s="30"/>
    </row>
    <row r="17" spans="1:10" x14ac:dyDescent="0.25">
      <c r="A17" s="29"/>
      <c r="B17" s="33" t="s">
        <v>37</v>
      </c>
      <c r="C17" s="34">
        <f>'ExerciceB Bille3'!H$8</f>
        <v>0</v>
      </c>
      <c r="D17" s="34">
        <f>'ExerciceB Bille3'!I$8</f>
        <v>0</v>
      </c>
      <c r="E17" s="34">
        <f>'ExerciceB Bille3'!J$8</f>
        <v>0</v>
      </c>
      <c r="F17" s="34">
        <f>'ExerciceB Bille3'!K$8</f>
        <v>0</v>
      </c>
      <c r="G17" s="91"/>
      <c r="H17" s="92"/>
      <c r="I17" s="29"/>
      <c r="J17" s="30"/>
    </row>
    <row r="18" spans="1:10" x14ac:dyDescent="0.25">
      <c r="A18" s="29"/>
      <c r="B18" s="33" t="s">
        <v>38</v>
      </c>
      <c r="C18" s="34">
        <f>'ExerciceB Bille4'!H$8</f>
        <v>0</v>
      </c>
      <c r="D18" s="34">
        <f>'ExerciceB Bille4'!I$8</f>
        <v>0</v>
      </c>
      <c r="E18" s="34">
        <f>'ExerciceB Bille4'!J$8</f>
        <v>0</v>
      </c>
      <c r="F18" s="34">
        <f>'ExerciceB Bille4'!K$8</f>
        <v>0</v>
      </c>
      <c r="G18" s="91"/>
      <c r="H18" s="92"/>
      <c r="I18" s="29"/>
      <c r="J18" s="30"/>
    </row>
    <row r="19" spans="1:10" x14ac:dyDescent="0.25">
      <c r="A19" s="29"/>
      <c r="B19" s="33" t="s">
        <v>39</v>
      </c>
      <c r="C19" s="34">
        <f>'ExerciceC Bille1'!H$8</f>
        <v>0</v>
      </c>
      <c r="D19" s="34">
        <f>'ExerciceC Bille1'!I$8</f>
        <v>0</v>
      </c>
      <c r="E19" s="34">
        <f>'ExerciceC Bille1'!J$8</f>
        <v>0</v>
      </c>
      <c r="F19" s="34">
        <f>'ExerciceC Bille1'!K$8</f>
        <v>0</v>
      </c>
      <c r="G19" s="91"/>
      <c r="H19" s="92"/>
      <c r="I19" s="29"/>
      <c r="J19" s="30"/>
    </row>
    <row r="20" spans="1:10" x14ac:dyDescent="0.25">
      <c r="A20" s="29"/>
      <c r="B20" s="33" t="s">
        <v>40</v>
      </c>
      <c r="C20" s="34">
        <f>'ExerciceC Bille2'!H$8</f>
        <v>0</v>
      </c>
      <c r="D20" s="34">
        <f>'ExerciceC Bille2'!I$8</f>
        <v>0</v>
      </c>
      <c r="E20" s="34">
        <f>'ExerciceC Bille2'!J$8</f>
        <v>0</v>
      </c>
      <c r="F20" s="34">
        <f>'ExerciceC Bille2'!K$8</f>
        <v>0</v>
      </c>
      <c r="G20" s="91"/>
      <c r="H20" s="92"/>
      <c r="I20" s="29"/>
      <c r="J20" s="30"/>
    </row>
    <row r="21" spans="1:10" x14ac:dyDescent="0.25">
      <c r="A21" s="29"/>
      <c r="B21" s="33" t="s">
        <v>41</v>
      </c>
      <c r="C21" s="34">
        <f>'ExerciceC Bille3'!H$8</f>
        <v>0</v>
      </c>
      <c r="D21" s="34">
        <f>'ExerciceC Bille3'!I$8</f>
        <v>0</v>
      </c>
      <c r="E21" s="34">
        <f>'ExerciceC Bille3'!J$8</f>
        <v>0</v>
      </c>
      <c r="F21" s="34">
        <f>'ExerciceC Bille3'!K$8</f>
        <v>0</v>
      </c>
      <c r="G21" s="91"/>
      <c r="H21" s="92"/>
      <c r="I21" s="29"/>
      <c r="J21" s="30"/>
    </row>
    <row r="22" spans="1:10" x14ac:dyDescent="0.25">
      <c r="A22" s="29"/>
      <c r="B22" s="33" t="s">
        <v>64</v>
      </c>
      <c r="C22" s="34">
        <f>'ExerciceC Bille4'!H$8</f>
        <v>0</v>
      </c>
      <c r="D22" s="34">
        <f>'ExerciceC Bille4'!I$8</f>
        <v>0</v>
      </c>
      <c r="E22" s="34">
        <f>'ExerciceC Bille4'!J$8</f>
        <v>0</v>
      </c>
      <c r="F22" s="34">
        <f>'ExerciceC Bille4'!K$8</f>
        <v>0</v>
      </c>
      <c r="G22" s="91"/>
      <c r="H22" s="92"/>
      <c r="I22" s="29"/>
      <c r="J22" s="30"/>
    </row>
    <row r="23" spans="1:10" x14ac:dyDescent="0.25">
      <c r="A23" s="29"/>
      <c r="B23" s="33" t="s">
        <v>65</v>
      </c>
      <c r="C23" s="34">
        <f>'ExerciceC Bille5'!H$8</f>
        <v>0</v>
      </c>
      <c r="D23" s="34">
        <f>'ExerciceC Bille5'!I$8</f>
        <v>0</v>
      </c>
      <c r="E23" s="34">
        <f>'ExerciceC Bille5'!J$8</f>
        <v>0</v>
      </c>
      <c r="F23" s="34">
        <f>'ExerciceC Bille5'!K$8</f>
        <v>0</v>
      </c>
      <c r="G23" s="91"/>
      <c r="H23" s="92"/>
      <c r="I23" s="29"/>
      <c r="J23" s="30"/>
    </row>
    <row r="24" spans="1:10" x14ac:dyDescent="0.25">
      <c r="A24" s="29"/>
      <c r="B24" s="33" t="s">
        <v>66</v>
      </c>
      <c r="C24" s="34">
        <f>'ExerciceC Bille6'!H$8</f>
        <v>0</v>
      </c>
      <c r="D24" s="34">
        <f>'ExerciceC Bille6'!I$8</f>
        <v>0</v>
      </c>
      <c r="E24" s="34">
        <f>'ExerciceC Bille6'!J$8</f>
        <v>0</v>
      </c>
      <c r="F24" s="34">
        <f>'ExerciceC Bille6'!K$8</f>
        <v>0</v>
      </c>
      <c r="G24" s="91"/>
      <c r="H24" s="92"/>
      <c r="I24" s="29"/>
      <c r="J24" s="30"/>
    </row>
    <row r="25" spans="1:10" x14ac:dyDescent="0.25">
      <c r="A25" s="29"/>
      <c r="B25" s="33" t="s">
        <v>42</v>
      </c>
      <c r="C25" s="34">
        <f>'ExerciceD Bille1'!H$8</f>
        <v>0</v>
      </c>
      <c r="D25" s="34">
        <f>'ExerciceD Bille1'!I$8</f>
        <v>0</v>
      </c>
      <c r="E25" s="34">
        <f>'ExerciceD Bille1'!J$8</f>
        <v>0</v>
      </c>
      <c r="F25" s="34">
        <f>'ExerciceD Bille1'!K$8</f>
        <v>0</v>
      </c>
      <c r="G25" s="91"/>
      <c r="H25" s="92"/>
      <c r="I25" s="29"/>
      <c r="J25" s="30"/>
    </row>
    <row r="26" spans="1:10" x14ac:dyDescent="0.25">
      <c r="A26" s="29"/>
      <c r="B26" s="33" t="s">
        <v>43</v>
      </c>
      <c r="C26" s="34">
        <f>'ExerciceD Bille2'!H$8</f>
        <v>0</v>
      </c>
      <c r="D26" s="34">
        <f>'ExerciceD Bille2'!I$8</f>
        <v>0</v>
      </c>
      <c r="E26" s="34">
        <f>'ExerciceD Bille2'!J$8</f>
        <v>0</v>
      </c>
      <c r="F26" s="34">
        <f>'ExerciceD Bille2'!K$8</f>
        <v>0</v>
      </c>
      <c r="G26" s="91"/>
      <c r="H26" s="92"/>
      <c r="I26" s="29"/>
      <c r="J26" s="30"/>
    </row>
    <row r="27" spans="1:10" x14ac:dyDescent="0.25">
      <c r="A27" s="29"/>
      <c r="B27" s="33" t="s">
        <v>44</v>
      </c>
      <c r="C27" s="34">
        <f>'ExerciceD Bille3'!H$8</f>
        <v>0</v>
      </c>
      <c r="D27" s="34">
        <f>'ExerciceD Bille3'!I$8</f>
        <v>0</v>
      </c>
      <c r="E27" s="34">
        <f>'ExerciceD Bille3'!J$8</f>
        <v>0</v>
      </c>
      <c r="F27" s="34">
        <f>'ExerciceD Bille3'!K$8</f>
        <v>0</v>
      </c>
      <c r="G27" s="91"/>
      <c r="H27" s="92"/>
      <c r="I27" s="29"/>
      <c r="J27" s="30"/>
    </row>
    <row r="28" spans="1:10" x14ac:dyDescent="0.25">
      <c r="A28" s="29"/>
      <c r="B28" s="33" t="s">
        <v>45</v>
      </c>
      <c r="C28" s="34">
        <f>'ExerciceE Bille1'!H$8</f>
        <v>0</v>
      </c>
      <c r="D28" s="34">
        <f>'ExerciceE Bille1'!I$8</f>
        <v>0</v>
      </c>
      <c r="E28" s="34">
        <f>'ExerciceE Bille1'!J$8</f>
        <v>0</v>
      </c>
      <c r="F28" s="34">
        <f>'ExerciceE Bille1'!K$8</f>
        <v>0</v>
      </c>
      <c r="G28" s="91"/>
      <c r="H28" s="92"/>
      <c r="I28" s="29"/>
      <c r="J28" s="30"/>
    </row>
    <row r="29" spans="1:10" x14ac:dyDescent="0.25">
      <c r="A29" s="29"/>
      <c r="B29" s="33" t="s">
        <v>46</v>
      </c>
      <c r="C29" s="34">
        <f>'ExerciceE Bille2'!H$8</f>
        <v>0</v>
      </c>
      <c r="D29" s="34">
        <f>'ExerciceE Bille2'!I$8</f>
        <v>0</v>
      </c>
      <c r="E29" s="34">
        <f>'ExerciceE Bille2'!J$8</f>
        <v>0</v>
      </c>
      <c r="F29" s="34">
        <f>'ExerciceE Bille2'!K$8</f>
        <v>0</v>
      </c>
      <c r="G29" s="91"/>
      <c r="H29" s="92"/>
      <c r="I29" s="29"/>
      <c r="J29" s="30"/>
    </row>
    <row r="30" spans="1:10" x14ac:dyDescent="0.25">
      <c r="A30" s="29"/>
      <c r="B30" s="33" t="s">
        <v>47</v>
      </c>
      <c r="C30" s="34">
        <f>'ExerciceE Bille3'!H$8</f>
        <v>0</v>
      </c>
      <c r="D30" s="34">
        <f>'ExerciceE Bille3'!I$8</f>
        <v>0</v>
      </c>
      <c r="E30" s="34">
        <f>'ExerciceE Bille3'!J$8</f>
        <v>0</v>
      </c>
      <c r="F30" s="34">
        <f>'ExerciceE Bille3'!K$8</f>
        <v>0</v>
      </c>
      <c r="G30" s="91"/>
      <c r="H30" s="92"/>
      <c r="I30" s="29"/>
      <c r="J30" s="30"/>
    </row>
    <row r="31" spans="1:10" x14ac:dyDescent="0.25">
      <c r="A31" s="29"/>
      <c r="B31" s="33"/>
      <c r="C31" s="34"/>
      <c r="D31" s="34"/>
      <c r="E31" s="34"/>
      <c r="F31" s="34"/>
      <c r="G31" s="91"/>
      <c r="H31" s="92"/>
      <c r="I31" s="29"/>
      <c r="J31" s="30"/>
    </row>
    <row r="32" spans="1:10" x14ac:dyDescent="0.25">
      <c r="A32" s="29"/>
      <c r="B32" s="33"/>
      <c r="C32" s="34"/>
      <c r="D32" s="34"/>
      <c r="E32" s="34"/>
      <c r="F32" s="34"/>
      <c r="G32" s="91"/>
      <c r="H32" s="92"/>
      <c r="I32" s="29"/>
      <c r="J32" s="30"/>
    </row>
    <row r="33" spans="1:10" x14ac:dyDescent="0.25">
      <c r="A33" s="29"/>
      <c r="B33" s="33"/>
      <c r="C33" s="34"/>
      <c r="D33" s="34"/>
      <c r="E33" s="34"/>
      <c r="F33" s="34"/>
      <c r="G33" s="91"/>
      <c r="H33" s="92"/>
      <c r="I33" s="29"/>
      <c r="J33" s="30"/>
    </row>
    <row r="34" spans="1:10" x14ac:dyDescent="0.25">
      <c r="A34" s="29"/>
      <c r="B34" s="33"/>
      <c r="C34" s="34"/>
      <c r="D34" s="34"/>
      <c r="E34" s="34"/>
      <c r="F34" s="34"/>
      <c r="G34" s="91"/>
      <c r="H34" s="92"/>
      <c r="I34" s="29"/>
      <c r="J34" s="30"/>
    </row>
    <row r="35" spans="1:10" x14ac:dyDescent="0.25">
      <c r="A35" s="29"/>
      <c r="B35" s="35"/>
      <c r="C35" s="35"/>
      <c r="D35" s="36"/>
      <c r="E35" s="34" t="s">
        <v>48</v>
      </c>
      <c r="F35" s="74">
        <f>SUM(F11:F34)</f>
        <v>0</v>
      </c>
      <c r="G35" s="91"/>
      <c r="H35" s="29"/>
      <c r="I35" s="29"/>
      <c r="J35" s="30"/>
    </row>
    <row r="36" spans="1:10" x14ac:dyDescent="0.25">
      <c r="A36" s="29"/>
      <c r="B36" s="29"/>
      <c r="C36" s="29"/>
      <c r="D36" s="29"/>
      <c r="E36" s="35"/>
      <c r="F36" s="99"/>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9</v>
      </c>
      <c r="C46" s="29"/>
      <c r="D46" s="29"/>
      <c r="E46" s="29"/>
      <c r="F46" s="29" t="s">
        <v>15</v>
      </c>
      <c r="G46" s="29"/>
      <c r="H46" s="29"/>
      <c r="I46" s="29"/>
      <c r="J46" s="30"/>
    </row>
    <row r="47" spans="1:10" ht="15.75" thickBot="1" x14ac:dyDescent="0.3">
      <c r="A47" s="28"/>
      <c r="B47" s="168" t="str">
        <f>IF(ISBLANK(Résultats!C4),"",Résultats!C4)</f>
        <v/>
      </c>
      <c r="C47" s="169"/>
      <c r="D47" s="170"/>
      <c r="E47" s="29"/>
      <c r="F47" s="159"/>
      <c r="G47" s="160"/>
      <c r="H47" s="161"/>
      <c r="I47" s="29"/>
      <c r="J47" s="30"/>
    </row>
    <row r="48" spans="1:10" x14ac:dyDescent="0.25">
      <c r="A48" s="28"/>
      <c r="B48" s="29"/>
      <c r="C48" s="29"/>
      <c r="D48" s="29"/>
      <c r="E48" s="29"/>
      <c r="F48" s="162"/>
      <c r="G48" s="163"/>
      <c r="H48" s="164"/>
      <c r="I48" s="29"/>
      <c r="J48" s="30"/>
    </row>
    <row r="49" spans="1:10" x14ac:dyDescent="0.25">
      <c r="A49" s="28"/>
      <c r="B49" s="29"/>
      <c r="C49" s="29"/>
      <c r="D49" s="29"/>
      <c r="E49" s="29"/>
      <c r="F49" s="162"/>
      <c r="G49" s="163"/>
      <c r="H49" s="164"/>
      <c r="I49" s="29"/>
      <c r="J49" s="30"/>
    </row>
    <row r="50" spans="1:10" x14ac:dyDescent="0.25">
      <c r="A50" s="28"/>
      <c r="B50" s="29"/>
      <c r="C50" s="29"/>
      <c r="D50" s="29"/>
      <c r="E50" s="29"/>
      <c r="F50" s="162"/>
      <c r="G50" s="163"/>
      <c r="H50" s="164"/>
      <c r="I50" s="29"/>
      <c r="J50" s="30"/>
    </row>
    <row r="51" spans="1:10" ht="15.75" thickBot="1" x14ac:dyDescent="0.3">
      <c r="A51" s="28"/>
      <c r="B51" s="29"/>
      <c r="C51" s="29"/>
      <c r="D51" s="29"/>
      <c r="E51" s="29"/>
      <c r="F51" s="165"/>
      <c r="G51" s="166"/>
      <c r="H51" s="167"/>
      <c r="I51" s="29"/>
      <c r="J51" s="30"/>
    </row>
    <row r="52" spans="1:10" ht="15.75" thickBot="1" x14ac:dyDescent="0.3">
      <c r="A52" s="79" t="s">
        <v>23</v>
      </c>
      <c r="B52" s="37"/>
      <c r="C52" s="37"/>
      <c r="D52" s="37"/>
      <c r="E52" s="37"/>
      <c r="F52" s="37"/>
      <c r="G52" s="37"/>
      <c r="H52" s="37"/>
      <c r="I52" s="37"/>
      <c r="J52" s="38"/>
    </row>
  </sheetData>
  <sheetProtection algorithmName="SHA-512" hashValue="auDHoVyRweJU4UzeiEOUQOVlal77czz8sb3xKyfVAkVlfHSGBgHSVrIs2eDGN+SfJjdD4InbkpvkhLycjzzdIg==" saltValue="XdN4oM7qYgjrRaWXG+cN3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codeName="Feuil31">
    <tabColor theme="4" tint="0.79998168889431442"/>
  </sheetPr>
  <dimension ref="A1:J52"/>
  <sheetViews>
    <sheetView topLeftCell="A7"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3" t="s">
        <v>69</v>
      </c>
      <c r="B1" s="194"/>
      <c r="C1" s="194"/>
      <c r="D1" s="194"/>
      <c r="E1" s="194"/>
      <c r="F1" s="194"/>
      <c r="G1" s="194"/>
      <c r="H1" s="194"/>
      <c r="I1" s="194"/>
      <c r="J1" s="195"/>
    </row>
    <row r="2" spans="1:10" ht="15.75" thickBot="1" x14ac:dyDescent="0.3">
      <c r="A2" s="39" t="s">
        <v>24</v>
      </c>
      <c r="B2" s="178" t="str">
        <f>IF(ISBLANK(Résultats!A15),"",Résultats!A15)</f>
        <v/>
      </c>
      <c r="C2" s="179"/>
      <c r="D2" s="179"/>
      <c r="E2" s="179"/>
      <c r="F2" s="180"/>
      <c r="G2" s="40" t="s">
        <v>25</v>
      </c>
      <c r="H2" s="40"/>
      <c r="I2" s="174" t="str">
        <f>IF(ISBLANK(Résultats!D15),"",Résultats!D15)</f>
        <v/>
      </c>
      <c r="J2" s="175"/>
    </row>
    <row r="3" spans="1:10" ht="15.75" thickBot="1" x14ac:dyDescent="0.3">
      <c r="A3" s="39" t="s">
        <v>26</v>
      </c>
      <c r="B3" s="40"/>
      <c r="C3" s="178" t="str">
        <f>IF(ISBLANK(Résultats!G15),"",Résultats!G15)</f>
        <v/>
      </c>
      <c r="D3" s="179"/>
      <c r="E3" s="179"/>
      <c r="F3" s="180"/>
      <c r="G3" s="196" t="s">
        <v>27</v>
      </c>
      <c r="H3" s="197"/>
      <c r="I3" s="176" t="str">
        <f>IF(ISBLANK(Résultats!F15),"","moins de 21ans")</f>
        <v/>
      </c>
      <c r="J3" s="177"/>
    </row>
    <row r="4" spans="1:10" ht="15.75" thickBot="1" x14ac:dyDescent="0.3">
      <c r="A4" s="39" t="s">
        <v>7</v>
      </c>
      <c r="B4" s="40"/>
      <c r="C4" s="178" t="str">
        <f>IF(ISBLANK(Résultats!C2),"",(Résultats!C2))</f>
        <v/>
      </c>
      <c r="D4" s="179"/>
      <c r="E4" s="179"/>
      <c r="F4" s="180"/>
      <c r="G4" s="40" t="s">
        <v>8</v>
      </c>
      <c r="H4" s="40"/>
      <c r="I4" s="176" t="str">
        <f>IF(ISBLANK(Résultats!J2),"",Résultats!J2)</f>
        <v/>
      </c>
      <c r="J4" s="177"/>
    </row>
    <row r="5" spans="1:10" x14ac:dyDescent="0.25">
      <c r="A5" s="39" t="s">
        <v>62</v>
      </c>
      <c r="B5" s="40"/>
      <c r="C5" s="40"/>
      <c r="D5" s="40"/>
      <c r="E5" s="40"/>
      <c r="F5" s="40"/>
      <c r="G5" s="40"/>
      <c r="H5" s="40"/>
      <c r="I5" s="51"/>
      <c r="J5" s="41"/>
    </row>
    <row r="6" spans="1:10" x14ac:dyDescent="0.25">
      <c r="A6" s="39" t="s">
        <v>28</v>
      </c>
      <c r="B6" s="40"/>
      <c r="C6" s="40"/>
      <c r="D6" s="40"/>
      <c r="E6" s="40"/>
      <c r="F6" s="40"/>
      <c r="G6" s="40"/>
      <c r="H6" s="40"/>
      <c r="I6" s="40"/>
      <c r="J6" s="41"/>
    </row>
    <row r="7" spans="1:10" x14ac:dyDescent="0.25">
      <c r="A7" s="39" t="s">
        <v>29</v>
      </c>
      <c r="B7" s="40"/>
      <c r="C7" s="40"/>
      <c r="D7" s="40"/>
      <c r="E7" s="40"/>
      <c r="F7" s="40"/>
      <c r="G7" s="40"/>
      <c r="H7" s="40"/>
      <c r="I7" s="40"/>
      <c r="J7" s="41"/>
    </row>
    <row r="8" spans="1:10" x14ac:dyDescent="0.25">
      <c r="A8" s="39" t="s">
        <v>30</v>
      </c>
      <c r="B8" s="40"/>
      <c r="C8" s="40"/>
      <c r="D8" s="40"/>
      <c r="E8" s="40"/>
      <c r="F8" s="40"/>
      <c r="G8" s="40"/>
      <c r="H8" s="40"/>
      <c r="I8" s="40"/>
      <c r="J8" s="41"/>
    </row>
    <row r="9" spans="1:10" x14ac:dyDescent="0.25">
      <c r="A9" s="39" t="s">
        <v>63</v>
      </c>
      <c r="B9" s="40"/>
      <c r="C9" s="40"/>
      <c r="D9" s="40"/>
      <c r="E9" s="40"/>
      <c r="F9" s="40"/>
      <c r="G9" s="40"/>
      <c r="H9" s="40"/>
      <c r="I9" s="40"/>
      <c r="J9" s="41"/>
    </row>
    <row r="10" spans="1:10" ht="75" x14ac:dyDescent="0.25">
      <c r="A10" s="40"/>
      <c r="B10" s="105" t="s">
        <v>67</v>
      </c>
      <c r="C10" s="42" t="s">
        <v>18</v>
      </c>
      <c r="D10" s="42" t="s">
        <v>19</v>
      </c>
      <c r="E10" s="42" t="s">
        <v>20</v>
      </c>
      <c r="F10" s="43" t="s">
        <v>21</v>
      </c>
      <c r="G10" s="85"/>
      <c r="H10" s="86"/>
      <c r="I10" s="40"/>
      <c r="J10" s="41"/>
    </row>
    <row r="11" spans="1:10" x14ac:dyDescent="0.25">
      <c r="A11" s="40"/>
      <c r="B11" s="44" t="s">
        <v>31</v>
      </c>
      <c r="C11" s="45">
        <f>'ExerciceA Bille1'!H$9</f>
        <v>0</v>
      </c>
      <c r="D11" s="45">
        <f>'ExerciceA Bille1'!I$9</f>
        <v>0</v>
      </c>
      <c r="E11" s="45">
        <f>'ExerciceA Bille1'!J$9</f>
        <v>0</v>
      </c>
      <c r="F11" s="45">
        <f>'ExerciceA Bille1'!K$9</f>
        <v>0</v>
      </c>
      <c r="G11" s="87"/>
      <c r="H11" s="88"/>
      <c r="I11" s="40"/>
      <c r="J11" s="41"/>
    </row>
    <row r="12" spans="1:10" x14ac:dyDescent="0.25">
      <c r="A12" s="40"/>
      <c r="B12" s="44" t="s">
        <v>32</v>
      </c>
      <c r="C12" s="45">
        <f>'ExerciceA Bille2'!H$9</f>
        <v>0</v>
      </c>
      <c r="D12" s="45">
        <f>'ExerciceA Bille2'!I$9</f>
        <v>0</v>
      </c>
      <c r="E12" s="45">
        <f>'ExerciceA Bille2'!J$9</f>
        <v>0</v>
      </c>
      <c r="F12" s="45">
        <f>'ExerciceA Bille2'!K$9</f>
        <v>0</v>
      </c>
      <c r="G12" s="87"/>
      <c r="H12" s="88"/>
      <c r="I12" s="40"/>
      <c r="J12" s="41"/>
    </row>
    <row r="13" spans="1:10" x14ac:dyDescent="0.25">
      <c r="A13" s="40"/>
      <c r="B13" s="44" t="s">
        <v>33</v>
      </c>
      <c r="C13" s="45">
        <f>'ExerciceA Bille3'!H$9</f>
        <v>0</v>
      </c>
      <c r="D13" s="45">
        <f>'ExerciceA Bille3'!I$9</f>
        <v>0</v>
      </c>
      <c r="E13" s="45">
        <f>'ExerciceA Bille3'!J$9</f>
        <v>0</v>
      </c>
      <c r="F13" s="45">
        <f>'ExerciceA Bille3'!K$9</f>
        <v>0</v>
      </c>
      <c r="G13" s="87"/>
      <c r="H13" s="88"/>
      <c r="I13" s="40"/>
      <c r="J13" s="41"/>
    </row>
    <row r="14" spans="1:10" x14ac:dyDescent="0.25">
      <c r="A14" s="40"/>
      <c r="B14" s="44" t="s">
        <v>34</v>
      </c>
      <c r="C14" s="45">
        <f>'ExerciceA Bille4'!H$9</f>
        <v>0</v>
      </c>
      <c r="D14" s="45">
        <f>'ExerciceA Bille4'!I$9</f>
        <v>0</v>
      </c>
      <c r="E14" s="45">
        <f>'ExerciceA Bille4'!J$9</f>
        <v>0</v>
      </c>
      <c r="F14" s="45">
        <f>'ExerciceA Bille4'!K$9</f>
        <v>0</v>
      </c>
      <c r="G14" s="87"/>
      <c r="H14" s="88"/>
      <c r="I14" s="40"/>
      <c r="J14" s="41"/>
    </row>
    <row r="15" spans="1:10" x14ac:dyDescent="0.25">
      <c r="A15" s="40"/>
      <c r="B15" s="44" t="s">
        <v>35</v>
      </c>
      <c r="C15" s="45">
        <f>'ExerciceB Bille1'!H$9</f>
        <v>0</v>
      </c>
      <c r="D15" s="45">
        <f>'ExerciceB Bille1'!I$9</f>
        <v>0</v>
      </c>
      <c r="E15" s="45">
        <f>'ExerciceB Bille1'!J$9</f>
        <v>0</v>
      </c>
      <c r="F15" s="45">
        <f>'ExerciceB Bille1'!K$9</f>
        <v>0</v>
      </c>
      <c r="G15" s="87"/>
      <c r="H15" s="88"/>
      <c r="I15" s="40"/>
      <c r="J15" s="41"/>
    </row>
    <row r="16" spans="1:10" x14ac:dyDescent="0.25">
      <c r="A16" s="40"/>
      <c r="B16" s="44" t="s">
        <v>36</v>
      </c>
      <c r="C16" s="45">
        <f>'ExerciceB Bille2'!H$9</f>
        <v>0</v>
      </c>
      <c r="D16" s="45">
        <f>'ExerciceB Bille2'!I$9</f>
        <v>0</v>
      </c>
      <c r="E16" s="45">
        <f>'ExerciceB Bille2'!J$9</f>
        <v>0</v>
      </c>
      <c r="F16" s="45">
        <f>'ExerciceB Bille2'!K$9</f>
        <v>0</v>
      </c>
      <c r="G16" s="87"/>
      <c r="H16" s="88"/>
      <c r="I16" s="40"/>
      <c r="J16" s="41"/>
    </row>
    <row r="17" spans="1:10" x14ac:dyDescent="0.25">
      <c r="A17" s="40"/>
      <c r="B17" s="44" t="s">
        <v>37</v>
      </c>
      <c r="C17" s="45">
        <f>'ExerciceB Bille3'!H$9</f>
        <v>0</v>
      </c>
      <c r="D17" s="45">
        <f>'ExerciceB Bille3'!I$9</f>
        <v>0</v>
      </c>
      <c r="E17" s="45">
        <f>'ExerciceB Bille3'!J$9</f>
        <v>0</v>
      </c>
      <c r="F17" s="45">
        <f>'ExerciceB Bille3'!K$9</f>
        <v>0</v>
      </c>
      <c r="G17" s="87"/>
      <c r="H17" s="88"/>
      <c r="I17" s="40"/>
      <c r="J17" s="41"/>
    </row>
    <row r="18" spans="1:10" x14ac:dyDescent="0.25">
      <c r="A18" s="40"/>
      <c r="B18" s="44" t="s">
        <v>38</v>
      </c>
      <c r="C18" s="45">
        <f>'ExerciceB Bille4'!H$9</f>
        <v>0</v>
      </c>
      <c r="D18" s="45">
        <f>'ExerciceB Bille4'!I$9</f>
        <v>0</v>
      </c>
      <c r="E18" s="45">
        <f>'ExerciceB Bille4'!J$9</f>
        <v>0</v>
      </c>
      <c r="F18" s="45">
        <f>'ExerciceB Bille4'!K$9</f>
        <v>0</v>
      </c>
      <c r="G18" s="87"/>
      <c r="H18" s="88"/>
      <c r="I18" s="40"/>
      <c r="J18" s="41"/>
    </row>
    <row r="19" spans="1:10" x14ac:dyDescent="0.25">
      <c r="A19" s="40"/>
      <c r="B19" s="44" t="s">
        <v>39</v>
      </c>
      <c r="C19" s="45">
        <f>'ExerciceC Bille1'!H$9</f>
        <v>0</v>
      </c>
      <c r="D19" s="45">
        <f>'ExerciceC Bille1'!I$9</f>
        <v>0</v>
      </c>
      <c r="E19" s="45">
        <f>'ExerciceC Bille1'!J$9</f>
        <v>0</v>
      </c>
      <c r="F19" s="45">
        <f>'ExerciceC Bille1'!K$9</f>
        <v>0</v>
      </c>
      <c r="G19" s="87"/>
      <c r="H19" s="88"/>
      <c r="I19" s="40"/>
      <c r="J19" s="41"/>
    </row>
    <row r="20" spans="1:10" x14ac:dyDescent="0.25">
      <c r="A20" s="40"/>
      <c r="B20" s="44" t="s">
        <v>40</v>
      </c>
      <c r="C20" s="45">
        <f>'ExerciceC Bille2'!H$9</f>
        <v>0</v>
      </c>
      <c r="D20" s="45">
        <f>'ExerciceC Bille2'!I$9</f>
        <v>0</v>
      </c>
      <c r="E20" s="45">
        <f>'ExerciceC Bille2'!J$9</f>
        <v>0</v>
      </c>
      <c r="F20" s="45">
        <f>'ExerciceC Bille2'!K$9</f>
        <v>0</v>
      </c>
      <c r="G20" s="87"/>
      <c r="H20" s="88"/>
      <c r="I20" s="40"/>
      <c r="J20" s="41"/>
    </row>
    <row r="21" spans="1:10" x14ac:dyDescent="0.25">
      <c r="A21" s="40"/>
      <c r="B21" s="44" t="s">
        <v>41</v>
      </c>
      <c r="C21" s="45">
        <f>'ExerciceC Bille3'!H$9</f>
        <v>0</v>
      </c>
      <c r="D21" s="45">
        <f>'ExerciceC Bille3'!I$9</f>
        <v>0</v>
      </c>
      <c r="E21" s="45">
        <f>'ExerciceC Bille3'!J$9</f>
        <v>0</v>
      </c>
      <c r="F21" s="45">
        <f>'ExerciceC Bille3'!K$9</f>
        <v>0</v>
      </c>
      <c r="G21" s="87"/>
      <c r="H21" s="88"/>
      <c r="I21" s="40"/>
      <c r="J21" s="41"/>
    </row>
    <row r="22" spans="1:10" x14ac:dyDescent="0.25">
      <c r="A22" s="40"/>
      <c r="B22" s="44" t="s">
        <v>64</v>
      </c>
      <c r="C22" s="45">
        <f>'ExerciceC Bille4'!H$9</f>
        <v>0</v>
      </c>
      <c r="D22" s="45">
        <f>'ExerciceC Bille4'!I$9</f>
        <v>0</v>
      </c>
      <c r="E22" s="45">
        <f>'ExerciceC Bille4'!J$9</f>
        <v>0</v>
      </c>
      <c r="F22" s="45">
        <f>'ExerciceC Bille4'!K$9</f>
        <v>0</v>
      </c>
      <c r="G22" s="87"/>
      <c r="H22" s="88"/>
      <c r="I22" s="40"/>
      <c r="J22" s="41"/>
    </row>
    <row r="23" spans="1:10" x14ac:dyDescent="0.25">
      <c r="A23" s="40"/>
      <c r="B23" s="44" t="s">
        <v>65</v>
      </c>
      <c r="C23" s="45">
        <f>'ExerciceC Bille5'!H$9</f>
        <v>0</v>
      </c>
      <c r="D23" s="45">
        <f>'ExerciceC Bille5'!I$9</f>
        <v>0</v>
      </c>
      <c r="E23" s="45">
        <f>'ExerciceC Bille5'!J$9</f>
        <v>0</v>
      </c>
      <c r="F23" s="45">
        <f>'ExerciceC Bille5'!K$9</f>
        <v>0</v>
      </c>
      <c r="G23" s="87"/>
      <c r="H23" s="88"/>
      <c r="I23" s="40"/>
      <c r="J23" s="41"/>
    </row>
    <row r="24" spans="1:10" x14ac:dyDescent="0.25">
      <c r="A24" s="40"/>
      <c r="B24" s="44" t="s">
        <v>66</v>
      </c>
      <c r="C24" s="45">
        <f>'ExerciceC Bille6'!H$9</f>
        <v>0</v>
      </c>
      <c r="D24" s="45">
        <f>'ExerciceC Bille6'!I$9</f>
        <v>0</v>
      </c>
      <c r="E24" s="45">
        <f>'ExerciceC Bille6'!J$9</f>
        <v>0</v>
      </c>
      <c r="F24" s="45">
        <f>'ExerciceC Bille6'!K$9</f>
        <v>0</v>
      </c>
      <c r="G24" s="87"/>
      <c r="H24" s="88"/>
      <c r="I24" s="40"/>
      <c r="J24" s="41"/>
    </row>
    <row r="25" spans="1:10" x14ac:dyDescent="0.25">
      <c r="A25" s="40"/>
      <c r="B25" s="44" t="s">
        <v>42</v>
      </c>
      <c r="C25" s="45">
        <f>'ExerciceD Bille1'!H$9</f>
        <v>0</v>
      </c>
      <c r="D25" s="45">
        <f>'ExerciceD Bille1'!I$9</f>
        <v>0</v>
      </c>
      <c r="E25" s="45">
        <f>'ExerciceD Bille1'!J$9</f>
        <v>0</v>
      </c>
      <c r="F25" s="45">
        <f>'ExerciceD Bille1'!K$9</f>
        <v>0</v>
      </c>
      <c r="G25" s="87"/>
      <c r="H25" s="88"/>
      <c r="I25" s="40"/>
      <c r="J25" s="41"/>
    </row>
    <row r="26" spans="1:10" x14ac:dyDescent="0.25">
      <c r="A26" s="40"/>
      <c r="B26" s="44" t="s">
        <v>43</v>
      </c>
      <c r="C26" s="45">
        <f>'ExerciceD Bille2'!H$9</f>
        <v>0</v>
      </c>
      <c r="D26" s="45">
        <f>'ExerciceD Bille2'!I$9</f>
        <v>0</v>
      </c>
      <c r="E26" s="45">
        <f>'ExerciceD Bille2'!J$9</f>
        <v>0</v>
      </c>
      <c r="F26" s="45">
        <f>'ExerciceD Bille2'!K$9</f>
        <v>0</v>
      </c>
      <c r="G26" s="87"/>
      <c r="H26" s="88"/>
      <c r="I26" s="40"/>
      <c r="J26" s="41"/>
    </row>
    <row r="27" spans="1:10" x14ac:dyDescent="0.25">
      <c r="A27" s="40"/>
      <c r="B27" s="44" t="s">
        <v>44</v>
      </c>
      <c r="C27" s="45">
        <f>'ExerciceD Bille3'!H$9</f>
        <v>0</v>
      </c>
      <c r="D27" s="45">
        <f>'ExerciceD Bille3'!I$9</f>
        <v>0</v>
      </c>
      <c r="E27" s="45">
        <f>'ExerciceD Bille3'!J$9</f>
        <v>0</v>
      </c>
      <c r="F27" s="45">
        <f>'ExerciceD Bille3'!K$9</f>
        <v>0</v>
      </c>
      <c r="G27" s="87"/>
      <c r="H27" s="88"/>
      <c r="I27" s="40"/>
      <c r="J27" s="41"/>
    </row>
    <row r="28" spans="1:10" x14ac:dyDescent="0.25">
      <c r="A28" s="40"/>
      <c r="B28" s="44" t="s">
        <v>45</v>
      </c>
      <c r="C28" s="45">
        <f>'ExerciceE Bille1'!H$9</f>
        <v>0</v>
      </c>
      <c r="D28" s="45">
        <f>'ExerciceE Bille1'!I$9</f>
        <v>0</v>
      </c>
      <c r="E28" s="45">
        <f>'ExerciceE Bille1'!J$9</f>
        <v>0</v>
      </c>
      <c r="F28" s="45">
        <f>'ExerciceE Bille1'!K$9</f>
        <v>0</v>
      </c>
      <c r="G28" s="87"/>
      <c r="H28" s="88"/>
      <c r="I28" s="40"/>
      <c r="J28" s="41"/>
    </row>
    <row r="29" spans="1:10" x14ac:dyDescent="0.25">
      <c r="A29" s="40"/>
      <c r="B29" s="44" t="s">
        <v>46</v>
      </c>
      <c r="C29" s="45">
        <f>'ExerciceE Bille2'!H$9</f>
        <v>0</v>
      </c>
      <c r="D29" s="45">
        <f>'ExerciceE Bille2'!I$9</f>
        <v>0</v>
      </c>
      <c r="E29" s="45">
        <f>'ExerciceE Bille2'!J$9</f>
        <v>0</v>
      </c>
      <c r="F29" s="45">
        <f>'ExerciceE Bille2'!K$9</f>
        <v>0</v>
      </c>
      <c r="G29" s="87"/>
      <c r="H29" s="88"/>
      <c r="I29" s="40"/>
      <c r="J29" s="41"/>
    </row>
    <row r="30" spans="1:10" x14ac:dyDescent="0.25">
      <c r="A30" s="40"/>
      <c r="B30" s="44" t="s">
        <v>47</v>
      </c>
      <c r="C30" s="45">
        <f>'ExerciceE Bille3'!H$9</f>
        <v>0</v>
      </c>
      <c r="D30" s="45">
        <f>'ExerciceE Bille3'!I$9</f>
        <v>0</v>
      </c>
      <c r="E30" s="45">
        <f>'ExerciceE Bille3'!J$9</f>
        <v>0</v>
      </c>
      <c r="F30" s="45">
        <f>'ExerciceE Bille3'!K$9</f>
        <v>0</v>
      </c>
      <c r="G30" s="87"/>
      <c r="H30" s="88"/>
      <c r="I30" s="40"/>
      <c r="J30" s="41"/>
    </row>
    <row r="31" spans="1:10" x14ac:dyDescent="0.25">
      <c r="A31" s="40"/>
      <c r="B31" s="44"/>
      <c r="C31" s="45"/>
      <c r="D31" s="45"/>
      <c r="E31" s="45"/>
      <c r="F31" s="45"/>
      <c r="G31" s="87"/>
      <c r="H31" s="88"/>
      <c r="I31" s="40"/>
      <c r="J31" s="41"/>
    </row>
    <row r="32" spans="1:10" x14ac:dyDescent="0.25">
      <c r="A32" s="40"/>
      <c r="B32" s="44"/>
      <c r="C32" s="45"/>
      <c r="D32" s="45"/>
      <c r="E32" s="45"/>
      <c r="F32" s="45"/>
      <c r="G32" s="87"/>
      <c r="H32" s="88"/>
      <c r="I32" s="40"/>
      <c r="J32" s="41"/>
    </row>
    <row r="33" spans="1:10" x14ac:dyDescent="0.25">
      <c r="A33" s="40"/>
      <c r="B33" s="44"/>
      <c r="C33" s="45"/>
      <c r="D33" s="45"/>
      <c r="E33" s="45"/>
      <c r="F33" s="45"/>
      <c r="G33" s="87"/>
      <c r="H33" s="88"/>
      <c r="I33" s="40"/>
      <c r="J33" s="41"/>
    </row>
    <row r="34" spans="1:10" x14ac:dyDescent="0.25">
      <c r="A34" s="40"/>
      <c r="B34" s="44"/>
      <c r="C34" s="45"/>
      <c r="D34" s="45"/>
      <c r="E34" s="45"/>
      <c r="F34" s="45"/>
      <c r="G34" s="87"/>
      <c r="H34" s="88"/>
      <c r="I34" s="40"/>
      <c r="J34" s="41"/>
    </row>
    <row r="35" spans="1:10" x14ac:dyDescent="0.25">
      <c r="A35" s="40"/>
      <c r="B35" s="46"/>
      <c r="C35" s="46"/>
      <c r="D35" s="47"/>
      <c r="E35" s="45" t="s">
        <v>48</v>
      </c>
      <c r="F35" s="73">
        <f>SUM(F11:F34)</f>
        <v>0</v>
      </c>
      <c r="G35" s="87"/>
      <c r="H35" s="40"/>
      <c r="I35" s="40"/>
      <c r="J35" s="41"/>
    </row>
    <row r="36" spans="1:10" x14ac:dyDescent="0.25">
      <c r="A36" s="40"/>
      <c r="B36" s="40"/>
      <c r="C36" s="40"/>
      <c r="D36" s="40"/>
      <c r="E36" s="46"/>
      <c r="F36" s="98"/>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8" t="s">
        <v>9</v>
      </c>
      <c r="C46" s="40"/>
      <c r="D46" s="40"/>
      <c r="E46" s="40"/>
      <c r="F46" s="40" t="s">
        <v>15</v>
      </c>
      <c r="G46" s="40"/>
      <c r="H46" s="40"/>
      <c r="I46" s="40"/>
      <c r="J46" s="41"/>
    </row>
    <row r="47" spans="1:10" ht="15.75" thickBot="1" x14ac:dyDescent="0.3">
      <c r="A47" s="39"/>
      <c r="B47" s="168" t="str">
        <f>IF(ISBLANK(Résultats!C4),"",Résultats!C4)</f>
        <v/>
      </c>
      <c r="C47" s="169"/>
      <c r="D47" s="170"/>
      <c r="E47" s="40"/>
      <c r="F47" s="159"/>
      <c r="G47" s="160"/>
      <c r="H47" s="161"/>
      <c r="I47" s="40"/>
      <c r="J47" s="41"/>
    </row>
    <row r="48" spans="1:10" x14ac:dyDescent="0.25">
      <c r="A48" s="39"/>
      <c r="B48" s="40"/>
      <c r="C48" s="40"/>
      <c r="D48" s="40"/>
      <c r="E48" s="40"/>
      <c r="F48" s="162"/>
      <c r="G48" s="163"/>
      <c r="H48" s="164"/>
      <c r="I48" s="40"/>
      <c r="J48" s="41"/>
    </row>
    <row r="49" spans="1:10" x14ac:dyDescent="0.25">
      <c r="A49" s="39"/>
      <c r="B49" s="40"/>
      <c r="C49" s="40"/>
      <c r="D49" s="40"/>
      <c r="E49" s="40"/>
      <c r="F49" s="162"/>
      <c r="G49" s="163"/>
      <c r="H49" s="164"/>
      <c r="I49" s="40"/>
      <c r="J49" s="41"/>
    </row>
    <row r="50" spans="1:10" x14ac:dyDescent="0.25">
      <c r="A50" s="39"/>
      <c r="B50" s="40"/>
      <c r="C50" s="40"/>
      <c r="D50" s="40"/>
      <c r="E50" s="40"/>
      <c r="F50" s="162"/>
      <c r="G50" s="163"/>
      <c r="H50" s="164"/>
      <c r="I50" s="40"/>
      <c r="J50" s="41"/>
    </row>
    <row r="51" spans="1:10" ht="15.75" thickBot="1" x14ac:dyDescent="0.3">
      <c r="A51" s="39"/>
      <c r="B51" s="40"/>
      <c r="C51" s="40"/>
      <c r="D51" s="40"/>
      <c r="E51" s="40"/>
      <c r="F51" s="165"/>
      <c r="G51" s="166"/>
      <c r="H51" s="167"/>
      <c r="I51" s="40"/>
      <c r="J51" s="41"/>
    </row>
    <row r="52" spans="1:10" ht="15.75" thickBot="1" x14ac:dyDescent="0.3">
      <c r="A52" s="78" t="s">
        <v>23</v>
      </c>
      <c r="B52" s="48"/>
      <c r="C52" s="48"/>
      <c r="D52" s="48"/>
      <c r="E52" s="48"/>
      <c r="F52" s="48"/>
      <c r="G52" s="48"/>
      <c r="H52" s="48"/>
      <c r="I52" s="48"/>
      <c r="J52" s="49"/>
    </row>
  </sheetData>
  <sheetProtection algorithmName="SHA-512" hashValue="GcusdrFDrClFpJdQE4DS/GEJueFhal8VwXoBLrYkssYVHStmShWFhfsC/CjemI+fzFON9vmyRYd5MuKiho00XA==" saltValue="blrGgdT6+w/DiZOk3gSXt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sheetPr codeName="Feuil32"/>
  <dimension ref="A1:J52"/>
  <sheetViews>
    <sheetView topLeftCell="A7"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1" t="s">
        <v>69</v>
      </c>
      <c r="B1" s="172"/>
      <c r="C1" s="172"/>
      <c r="D1" s="172"/>
      <c r="E1" s="172"/>
      <c r="F1" s="172"/>
      <c r="G1" s="172"/>
      <c r="H1" s="172"/>
      <c r="I1" s="172"/>
      <c r="J1" s="173"/>
    </row>
    <row r="2" spans="1:10" ht="15.75" thickBot="1" x14ac:dyDescent="0.3">
      <c r="A2" s="6" t="s">
        <v>24</v>
      </c>
      <c r="B2" s="178" t="str">
        <f>IF(ISBLANK(Résultats!A16),"",Résultats!A16)</f>
        <v/>
      </c>
      <c r="C2" s="179"/>
      <c r="D2" s="179"/>
      <c r="E2" s="179"/>
      <c r="F2" s="180"/>
      <c r="G2" s="7" t="s">
        <v>25</v>
      </c>
      <c r="H2" s="7"/>
      <c r="I2" s="174" t="str">
        <f>IF(ISBLANK(Résultats!D16),"",Résultats!D16)</f>
        <v/>
      </c>
      <c r="J2" s="175"/>
    </row>
    <row r="3" spans="1:10" ht="15.75" thickBot="1" x14ac:dyDescent="0.3">
      <c r="A3" s="6" t="s">
        <v>26</v>
      </c>
      <c r="B3" s="7"/>
      <c r="C3" s="178" t="str">
        <f>IF(ISBLANK(Résultats!G16),"",Résultats!G16)</f>
        <v/>
      </c>
      <c r="D3" s="179"/>
      <c r="E3" s="179"/>
      <c r="F3" s="180"/>
      <c r="G3" s="181" t="s">
        <v>27</v>
      </c>
      <c r="H3" s="182"/>
      <c r="I3" s="176" t="str">
        <f>IF(ISBLANK(Résultats!F16),"","moins de 21ans")</f>
        <v/>
      </c>
      <c r="J3" s="177"/>
    </row>
    <row r="4" spans="1:10" ht="15.75" thickBot="1" x14ac:dyDescent="0.3">
      <c r="A4" s="6" t="s">
        <v>7</v>
      </c>
      <c r="B4" s="7"/>
      <c r="C4" s="178" t="str">
        <f>IF(ISBLANK(Résultats!C2),"",(Résultats!C2))</f>
        <v/>
      </c>
      <c r="D4" s="179"/>
      <c r="E4" s="179"/>
      <c r="F4" s="180"/>
      <c r="G4" s="7" t="s">
        <v>8</v>
      </c>
      <c r="H4" s="7"/>
      <c r="I4" s="176" t="str">
        <f>IF(ISBLANK(Résultats!J2),"",Résultats!J2)</f>
        <v/>
      </c>
      <c r="J4" s="177"/>
    </row>
    <row r="5" spans="1:10" x14ac:dyDescent="0.25">
      <c r="A5" s="6" t="s">
        <v>62</v>
      </c>
      <c r="B5" s="7"/>
      <c r="C5" s="7"/>
      <c r="D5" s="7"/>
      <c r="E5" s="7"/>
      <c r="F5" s="7"/>
      <c r="G5" s="7"/>
      <c r="H5" s="7"/>
      <c r="I5" s="50"/>
      <c r="J5" s="8"/>
    </row>
    <row r="6" spans="1:10" x14ac:dyDescent="0.25">
      <c r="A6" s="6" t="s">
        <v>28</v>
      </c>
      <c r="B6" s="7"/>
      <c r="C6" s="7"/>
      <c r="D6" s="7"/>
      <c r="E6" s="7"/>
      <c r="F6" s="7"/>
      <c r="G6" s="7"/>
      <c r="H6" s="7"/>
      <c r="I6" s="7"/>
      <c r="J6" s="8"/>
    </row>
    <row r="7" spans="1:10" x14ac:dyDescent="0.25">
      <c r="A7" s="6" t="s">
        <v>29</v>
      </c>
      <c r="B7" s="7"/>
      <c r="C7" s="7"/>
      <c r="D7" s="7"/>
      <c r="E7" s="7"/>
      <c r="F7" s="7"/>
      <c r="G7" s="7"/>
      <c r="H7" s="7"/>
      <c r="I7" s="7"/>
      <c r="J7" s="8"/>
    </row>
    <row r="8" spans="1:10" x14ac:dyDescent="0.25">
      <c r="A8" s="6" t="s">
        <v>30</v>
      </c>
      <c r="B8" s="7"/>
      <c r="C8" s="7"/>
      <c r="D8" s="7"/>
      <c r="E8" s="7"/>
      <c r="F8" s="7"/>
      <c r="G8" s="7"/>
      <c r="H8" s="7"/>
      <c r="I8" s="7"/>
      <c r="J8" s="8"/>
    </row>
    <row r="9" spans="1:10" x14ac:dyDescent="0.25">
      <c r="A9" s="6" t="s">
        <v>63</v>
      </c>
      <c r="B9" s="7"/>
      <c r="C9" s="7"/>
      <c r="D9" s="7"/>
      <c r="E9" s="7"/>
      <c r="F9" s="7"/>
      <c r="G9" s="7"/>
      <c r="H9" s="7"/>
      <c r="I9" s="7"/>
      <c r="J9" s="8"/>
    </row>
    <row r="10" spans="1:10" ht="75" x14ac:dyDescent="0.25">
      <c r="A10" s="7"/>
      <c r="B10" s="104" t="s">
        <v>67</v>
      </c>
      <c r="C10" s="9" t="s">
        <v>18</v>
      </c>
      <c r="D10" s="9" t="s">
        <v>19</v>
      </c>
      <c r="E10" s="9" t="s">
        <v>20</v>
      </c>
      <c r="F10" s="10" t="s">
        <v>21</v>
      </c>
      <c r="G10" s="82"/>
      <c r="H10" s="83"/>
      <c r="I10" s="7"/>
      <c r="J10" s="8"/>
    </row>
    <row r="11" spans="1:10" x14ac:dyDescent="0.25">
      <c r="A11" s="7"/>
      <c r="B11" s="11" t="s">
        <v>31</v>
      </c>
      <c r="C11" s="12">
        <f>'ExerciceA Bille1'!H$10</f>
        <v>0</v>
      </c>
      <c r="D11" s="12">
        <f>'ExerciceA Bille1'!I$10</f>
        <v>0</v>
      </c>
      <c r="E11" s="12">
        <f>'ExerciceA Bille1'!J$10</f>
        <v>0</v>
      </c>
      <c r="F11" s="12">
        <f>'ExerciceA Bille1'!K$10</f>
        <v>0</v>
      </c>
      <c r="G11" s="60"/>
      <c r="H11" s="84"/>
      <c r="I11" s="7"/>
      <c r="J11" s="8"/>
    </row>
    <row r="12" spans="1:10" x14ac:dyDescent="0.25">
      <c r="A12" s="7"/>
      <c r="B12" s="11" t="s">
        <v>32</v>
      </c>
      <c r="C12" s="12">
        <f>'ExerciceA Bille2'!H$10</f>
        <v>0</v>
      </c>
      <c r="D12" s="12">
        <f>'ExerciceA Bille2'!I$10</f>
        <v>0</v>
      </c>
      <c r="E12" s="12">
        <f>'ExerciceA Bille2'!J$10</f>
        <v>0</v>
      </c>
      <c r="F12" s="12">
        <f>'ExerciceA Bille2'!K$10</f>
        <v>0</v>
      </c>
      <c r="G12" s="60"/>
      <c r="H12" s="84"/>
      <c r="I12" s="7"/>
      <c r="J12" s="8"/>
    </row>
    <row r="13" spans="1:10" x14ac:dyDescent="0.25">
      <c r="A13" s="7"/>
      <c r="B13" s="11" t="s">
        <v>33</v>
      </c>
      <c r="C13" s="12">
        <f>'ExerciceA Bille3'!H$10</f>
        <v>0</v>
      </c>
      <c r="D13" s="12">
        <f>'ExerciceA Bille3'!I$10</f>
        <v>0</v>
      </c>
      <c r="E13" s="12">
        <f>'ExerciceA Bille3'!J$10</f>
        <v>0</v>
      </c>
      <c r="F13" s="12">
        <f>'ExerciceA Bille3'!K$10</f>
        <v>0</v>
      </c>
      <c r="G13" s="60"/>
      <c r="H13" s="84"/>
      <c r="I13" s="7"/>
      <c r="J13" s="8"/>
    </row>
    <row r="14" spans="1:10" x14ac:dyDescent="0.25">
      <c r="A14" s="7"/>
      <c r="B14" s="11" t="s">
        <v>34</v>
      </c>
      <c r="C14" s="12">
        <f>'ExerciceA Bille4'!H$10</f>
        <v>0</v>
      </c>
      <c r="D14" s="12">
        <f>'ExerciceA Bille4'!I$10</f>
        <v>0</v>
      </c>
      <c r="E14" s="12">
        <f>'ExerciceA Bille4'!J$10</f>
        <v>0</v>
      </c>
      <c r="F14" s="12">
        <f>'ExerciceA Bille4'!K$10</f>
        <v>0</v>
      </c>
      <c r="G14" s="60"/>
      <c r="H14" s="84"/>
      <c r="I14" s="7"/>
      <c r="J14" s="8"/>
    </row>
    <row r="15" spans="1:10" x14ac:dyDescent="0.25">
      <c r="A15" s="7"/>
      <c r="B15" s="11" t="s">
        <v>35</v>
      </c>
      <c r="C15" s="12">
        <f>'ExerciceB Bille1'!H$10</f>
        <v>0</v>
      </c>
      <c r="D15" s="12">
        <f>'ExerciceB Bille1'!I$10</f>
        <v>0</v>
      </c>
      <c r="E15" s="12">
        <f>'ExerciceB Bille1'!J$10</f>
        <v>0</v>
      </c>
      <c r="F15" s="12">
        <f>'ExerciceB Bille1'!K$10</f>
        <v>0</v>
      </c>
      <c r="G15" s="60"/>
      <c r="H15" s="84"/>
      <c r="I15" s="7"/>
      <c r="J15" s="8"/>
    </row>
    <row r="16" spans="1:10" x14ac:dyDescent="0.25">
      <c r="A16" s="7"/>
      <c r="B16" s="11" t="s">
        <v>36</v>
      </c>
      <c r="C16" s="12">
        <f>'ExerciceB Bille2'!H$10</f>
        <v>0</v>
      </c>
      <c r="D16" s="12">
        <f>'ExerciceB Bille2'!I$10</f>
        <v>0</v>
      </c>
      <c r="E16" s="12">
        <f>'ExerciceB Bille2'!J$10</f>
        <v>0</v>
      </c>
      <c r="F16" s="12">
        <f>'ExerciceB Bille2'!K$10</f>
        <v>0</v>
      </c>
      <c r="G16" s="60"/>
      <c r="H16" s="84"/>
      <c r="I16" s="7"/>
      <c r="J16" s="8"/>
    </row>
    <row r="17" spans="1:10" x14ac:dyDescent="0.25">
      <c r="A17" s="7"/>
      <c r="B17" s="11" t="s">
        <v>37</v>
      </c>
      <c r="C17" s="12">
        <f>'ExerciceB Bille3'!H$10</f>
        <v>0</v>
      </c>
      <c r="D17" s="12">
        <f>'ExerciceB Bille3'!I$10</f>
        <v>0</v>
      </c>
      <c r="E17" s="12">
        <f>'ExerciceB Bille3'!J$10</f>
        <v>0</v>
      </c>
      <c r="F17" s="12">
        <f>'ExerciceB Bille3'!K$10</f>
        <v>0</v>
      </c>
      <c r="G17" s="60"/>
      <c r="H17" s="84"/>
      <c r="I17" s="7"/>
      <c r="J17" s="8"/>
    </row>
    <row r="18" spans="1:10" x14ac:dyDescent="0.25">
      <c r="A18" s="7"/>
      <c r="B18" s="11" t="s">
        <v>38</v>
      </c>
      <c r="C18" s="12">
        <f>'ExerciceB Bille4'!H$10</f>
        <v>0</v>
      </c>
      <c r="D18" s="12">
        <f>'ExerciceB Bille4'!I$10</f>
        <v>0</v>
      </c>
      <c r="E18" s="12">
        <f>'ExerciceB Bille4'!J$10</f>
        <v>0</v>
      </c>
      <c r="F18" s="12">
        <f>'ExerciceB Bille4'!K$10</f>
        <v>0</v>
      </c>
      <c r="G18" s="60"/>
      <c r="H18" s="84"/>
      <c r="I18" s="7"/>
      <c r="J18" s="8"/>
    </row>
    <row r="19" spans="1:10" x14ac:dyDescent="0.25">
      <c r="A19" s="7"/>
      <c r="B19" s="11" t="s">
        <v>39</v>
      </c>
      <c r="C19" s="12">
        <f>'ExerciceC Bille1'!H$10</f>
        <v>0</v>
      </c>
      <c r="D19" s="12">
        <f>'ExerciceC Bille1'!I$10</f>
        <v>0</v>
      </c>
      <c r="E19" s="12">
        <f>'ExerciceC Bille1'!J$10</f>
        <v>0</v>
      </c>
      <c r="F19" s="12">
        <f>'ExerciceC Bille1'!K$10</f>
        <v>0</v>
      </c>
      <c r="G19" s="60"/>
      <c r="H19" s="84"/>
      <c r="I19" s="7"/>
      <c r="J19" s="8"/>
    </row>
    <row r="20" spans="1:10" x14ac:dyDescent="0.25">
      <c r="A20" s="7"/>
      <c r="B20" s="11" t="s">
        <v>40</v>
      </c>
      <c r="C20" s="12">
        <f>'ExerciceC Bille2'!H$10</f>
        <v>0</v>
      </c>
      <c r="D20" s="12">
        <f>'ExerciceC Bille2'!I$10</f>
        <v>0</v>
      </c>
      <c r="E20" s="12">
        <f>'ExerciceC Bille2'!J$10</f>
        <v>0</v>
      </c>
      <c r="F20" s="12">
        <f>'ExerciceC Bille2'!K$10</f>
        <v>0</v>
      </c>
      <c r="G20" s="60"/>
      <c r="H20" s="84"/>
      <c r="I20" s="7"/>
      <c r="J20" s="8"/>
    </row>
    <row r="21" spans="1:10" x14ac:dyDescent="0.25">
      <c r="A21" s="7"/>
      <c r="B21" s="11" t="s">
        <v>41</v>
      </c>
      <c r="C21" s="12">
        <f>'ExerciceC Bille3'!H$10</f>
        <v>0</v>
      </c>
      <c r="D21" s="12">
        <f>'ExerciceC Bille3'!I$10</f>
        <v>0</v>
      </c>
      <c r="E21" s="12">
        <f>'ExerciceC Bille3'!J$10</f>
        <v>0</v>
      </c>
      <c r="F21" s="12">
        <f>'ExerciceC Bille3'!K$10</f>
        <v>0</v>
      </c>
      <c r="G21" s="60"/>
      <c r="H21" s="84"/>
      <c r="I21" s="7"/>
      <c r="J21" s="8"/>
    </row>
    <row r="22" spans="1:10" x14ac:dyDescent="0.25">
      <c r="A22" s="7"/>
      <c r="B22" s="11" t="s">
        <v>64</v>
      </c>
      <c r="C22" s="12">
        <f>'ExerciceC Bille4'!H$10</f>
        <v>0</v>
      </c>
      <c r="D22" s="12">
        <f>'ExerciceC Bille4'!I$10</f>
        <v>0</v>
      </c>
      <c r="E22" s="12">
        <f>'ExerciceC Bille4'!J$10</f>
        <v>0</v>
      </c>
      <c r="F22" s="12">
        <f>'ExerciceC Bille4'!K$10</f>
        <v>0</v>
      </c>
      <c r="G22" s="60"/>
      <c r="H22" s="84"/>
      <c r="I22" s="7"/>
      <c r="J22" s="8"/>
    </row>
    <row r="23" spans="1:10" x14ac:dyDescent="0.25">
      <c r="A23" s="7"/>
      <c r="B23" s="11" t="s">
        <v>65</v>
      </c>
      <c r="C23" s="12">
        <f>'ExerciceC Bille5'!H$10</f>
        <v>0</v>
      </c>
      <c r="D23" s="12">
        <f>'ExerciceC Bille5'!I$10</f>
        <v>0</v>
      </c>
      <c r="E23" s="12">
        <f>'ExerciceC Bille5'!J$10</f>
        <v>0</v>
      </c>
      <c r="F23" s="12">
        <f>'ExerciceC Bille5'!K$10</f>
        <v>0</v>
      </c>
      <c r="G23" s="60"/>
      <c r="H23" s="84"/>
      <c r="I23" s="7"/>
      <c r="J23" s="8"/>
    </row>
    <row r="24" spans="1:10" x14ac:dyDescent="0.25">
      <c r="A24" s="7"/>
      <c r="B24" s="11" t="s">
        <v>66</v>
      </c>
      <c r="C24" s="12">
        <f>'ExerciceC Bille6'!H$10</f>
        <v>0</v>
      </c>
      <c r="D24" s="12">
        <f>'ExerciceC Bille6'!I$10</f>
        <v>0</v>
      </c>
      <c r="E24" s="12">
        <f>'ExerciceC Bille6'!J$10</f>
        <v>0</v>
      </c>
      <c r="F24" s="12">
        <f>'ExerciceC Bille6'!K$10</f>
        <v>0</v>
      </c>
      <c r="G24" s="60"/>
      <c r="H24" s="84"/>
      <c r="I24" s="7"/>
      <c r="J24" s="8"/>
    </row>
    <row r="25" spans="1:10" x14ac:dyDescent="0.25">
      <c r="A25" s="7"/>
      <c r="B25" s="11" t="s">
        <v>42</v>
      </c>
      <c r="C25" s="12">
        <f>'ExerciceD Bille1'!H$10</f>
        <v>0</v>
      </c>
      <c r="D25" s="12">
        <f>'ExerciceD Bille1'!I$10</f>
        <v>0</v>
      </c>
      <c r="E25" s="12">
        <f>'ExerciceD Bille1'!J$10</f>
        <v>0</v>
      </c>
      <c r="F25" s="12">
        <f>'ExerciceD Bille1'!K$10</f>
        <v>0</v>
      </c>
      <c r="G25" s="60"/>
      <c r="H25" s="84"/>
      <c r="I25" s="7"/>
      <c r="J25" s="8"/>
    </row>
    <row r="26" spans="1:10" x14ac:dyDescent="0.25">
      <c r="A26" s="7"/>
      <c r="B26" s="11" t="s">
        <v>43</v>
      </c>
      <c r="C26" s="12">
        <f>'ExerciceD Bille2'!H$10</f>
        <v>0</v>
      </c>
      <c r="D26" s="12">
        <f>'ExerciceD Bille2'!I$10</f>
        <v>0</v>
      </c>
      <c r="E26" s="12">
        <f>'ExerciceD Bille2'!J$10</f>
        <v>0</v>
      </c>
      <c r="F26" s="12">
        <f>'ExerciceD Bille2'!K$10</f>
        <v>0</v>
      </c>
      <c r="G26" s="60"/>
      <c r="H26" s="84"/>
      <c r="I26" s="7"/>
      <c r="J26" s="8"/>
    </row>
    <row r="27" spans="1:10" x14ac:dyDescent="0.25">
      <c r="A27" s="7"/>
      <c r="B27" s="11" t="s">
        <v>44</v>
      </c>
      <c r="C27" s="12">
        <f>'ExerciceD Bille3'!H$10</f>
        <v>0</v>
      </c>
      <c r="D27" s="12">
        <f>'ExerciceD Bille3'!I$10</f>
        <v>0</v>
      </c>
      <c r="E27" s="12">
        <f>'ExerciceD Bille3'!J$10</f>
        <v>0</v>
      </c>
      <c r="F27" s="12">
        <f>'ExerciceD Bille3'!K$10</f>
        <v>0</v>
      </c>
      <c r="G27" s="60"/>
      <c r="H27" s="84"/>
      <c r="I27" s="7"/>
      <c r="J27" s="8"/>
    </row>
    <row r="28" spans="1:10" x14ac:dyDescent="0.25">
      <c r="A28" s="7"/>
      <c r="B28" s="11" t="s">
        <v>45</v>
      </c>
      <c r="C28" s="12">
        <f>'ExerciceE Bille1'!H$10</f>
        <v>0</v>
      </c>
      <c r="D28" s="12">
        <f>'ExerciceE Bille1'!I$10</f>
        <v>0</v>
      </c>
      <c r="E28" s="12">
        <f>'ExerciceE Bille1'!J$10</f>
        <v>0</v>
      </c>
      <c r="F28" s="12">
        <f>'ExerciceE Bille1'!K$10</f>
        <v>0</v>
      </c>
      <c r="G28" s="60"/>
      <c r="H28" s="84"/>
      <c r="I28" s="7"/>
      <c r="J28" s="8"/>
    </row>
    <row r="29" spans="1:10" x14ac:dyDescent="0.25">
      <c r="A29" s="7"/>
      <c r="B29" s="11" t="s">
        <v>46</v>
      </c>
      <c r="C29" s="12">
        <f>'ExerciceE Bille2'!H$10</f>
        <v>0</v>
      </c>
      <c r="D29" s="12">
        <f>'ExerciceE Bille2'!I$10</f>
        <v>0</v>
      </c>
      <c r="E29" s="12">
        <f>'ExerciceE Bille2'!J$10</f>
        <v>0</v>
      </c>
      <c r="F29" s="12">
        <f>'ExerciceE Bille2'!K$10</f>
        <v>0</v>
      </c>
      <c r="G29" s="60"/>
      <c r="H29" s="84"/>
      <c r="I29" s="7"/>
      <c r="J29" s="8"/>
    </row>
    <row r="30" spans="1:10" x14ac:dyDescent="0.25">
      <c r="A30" s="7"/>
      <c r="B30" s="11" t="s">
        <v>47</v>
      </c>
      <c r="C30" s="12">
        <f>'ExerciceE Bille3'!H$10</f>
        <v>0</v>
      </c>
      <c r="D30" s="12">
        <f>'ExerciceE Bille3'!I$10</f>
        <v>0</v>
      </c>
      <c r="E30" s="12">
        <f>'ExerciceE Bille3'!J$10</f>
        <v>0</v>
      </c>
      <c r="F30" s="12">
        <f>'ExerciceE Bille3'!K$10</f>
        <v>0</v>
      </c>
      <c r="G30" s="60"/>
      <c r="H30" s="84"/>
      <c r="I30" s="7"/>
      <c r="J30" s="8"/>
    </row>
    <row r="31" spans="1:10" x14ac:dyDescent="0.25">
      <c r="A31" s="7"/>
      <c r="B31" s="11"/>
      <c r="C31" s="12"/>
      <c r="D31" s="12"/>
      <c r="E31" s="12"/>
      <c r="F31" s="12"/>
      <c r="G31" s="60"/>
      <c r="H31" s="84"/>
      <c r="I31" s="7"/>
      <c r="J31" s="8"/>
    </row>
    <row r="32" spans="1:10" x14ac:dyDescent="0.25">
      <c r="A32" s="7"/>
      <c r="B32" s="11"/>
      <c r="C32" s="12"/>
      <c r="D32" s="12"/>
      <c r="E32" s="12"/>
      <c r="F32" s="12"/>
      <c r="G32" s="60"/>
      <c r="H32" s="84"/>
      <c r="I32" s="7"/>
      <c r="J32" s="8"/>
    </row>
    <row r="33" spans="1:10" x14ac:dyDescent="0.25">
      <c r="A33" s="7"/>
      <c r="B33" s="11"/>
      <c r="C33" s="12"/>
      <c r="D33" s="12"/>
      <c r="E33" s="12"/>
      <c r="F33" s="12"/>
      <c r="G33" s="60"/>
      <c r="H33" s="84"/>
      <c r="I33" s="7"/>
      <c r="J33" s="8"/>
    </row>
    <row r="34" spans="1:10" x14ac:dyDescent="0.25">
      <c r="A34" s="7"/>
      <c r="B34" s="11"/>
      <c r="C34" s="12"/>
      <c r="D34" s="12"/>
      <c r="E34" s="12"/>
      <c r="F34" s="12"/>
      <c r="G34" s="60"/>
      <c r="H34" s="84"/>
      <c r="I34" s="7"/>
      <c r="J34" s="8"/>
    </row>
    <row r="35" spans="1:10" x14ac:dyDescent="0.25">
      <c r="A35" s="7"/>
      <c r="B35" s="13"/>
      <c r="C35" s="13"/>
      <c r="D35" s="14"/>
      <c r="E35" s="12" t="s">
        <v>48</v>
      </c>
      <c r="F35" s="72">
        <f>SUM(F11:F34)</f>
        <v>0</v>
      </c>
      <c r="G35" s="60"/>
      <c r="H35" s="7"/>
      <c r="I35" s="7"/>
      <c r="J35" s="8"/>
    </row>
    <row r="36" spans="1:10" x14ac:dyDescent="0.25">
      <c r="A36" s="7"/>
      <c r="B36" s="7"/>
      <c r="C36" s="7"/>
      <c r="D36" s="7"/>
      <c r="E36" s="13"/>
      <c r="F36" s="97"/>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9</v>
      </c>
      <c r="C46" s="7"/>
      <c r="D46" s="7"/>
      <c r="E46" s="7"/>
      <c r="F46" s="7" t="s">
        <v>15</v>
      </c>
      <c r="G46" s="7"/>
      <c r="H46" s="7"/>
      <c r="I46" s="7"/>
      <c r="J46" s="8"/>
    </row>
    <row r="47" spans="1:10" ht="15.75" thickBot="1" x14ac:dyDescent="0.3">
      <c r="A47" s="6"/>
      <c r="B47" s="168" t="str">
        <f>IF(ISBLANK(Résultats!C4),"",Résultats!C4)</f>
        <v/>
      </c>
      <c r="C47" s="169"/>
      <c r="D47" s="170"/>
      <c r="E47" s="7"/>
      <c r="F47" s="159"/>
      <c r="G47" s="160"/>
      <c r="H47" s="161"/>
      <c r="I47" s="7"/>
      <c r="J47" s="8"/>
    </row>
    <row r="48" spans="1:10" x14ac:dyDescent="0.25">
      <c r="A48" s="6"/>
      <c r="B48" s="7"/>
      <c r="C48" s="7"/>
      <c r="D48" s="7"/>
      <c r="E48" s="7"/>
      <c r="F48" s="162"/>
      <c r="G48" s="163"/>
      <c r="H48" s="164"/>
      <c r="I48" s="7"/>
      <c r="J48" s="8"/>
    </row>
    <row r="49" spans="1:10" x14ac:dyDescent="0.25">
      <c r="A49" s="6"/>
      <c r="B49" s="7"/>
      <c r="C49" s="7"/>
      <c r="D49" s="7"/>
      <c r="E49" s="7"/>
      <c r="F49" s="162"/>
      <c r="G49" s="163"/>
      <c r="H49" s="164"/>
      <c r="I49" s="7"/>
      <c r="J49" s="8"/>
    </row>
    <row r="50" spans="1:10" x14ac:dyDescent="0.25">
      <c r="A50" s="6"/>
      <c r="B50" s="7"/>
      <c r="C50" s="7"/>
      <c r="D50" s="7"/>
      <c r="E50" s="7"/>
      <c r="F50" s="162"/>
      <c r="G50" s="163"/>
      <c r="H50" s="164"/>
      <c r="I50" s="7"/>
      <c r="J50" s="8"/>
    </row>
    <row r="51" spans="1:10" ht="15.75" thickBot="1" x14ac:dyDescent="0.3">
      <c r="A51" s="6"/>
      <c r="B51" s="7"/>
      <c r="C51" s="7"/>
      <c r="D51" s="7"/>
      <c r="E51" s="7"/>
      <c r="F51" s="165"/>
      <c r="G51" s="166"/>
      <c r="H51" s="167"/>
      <c r="I51" s="7"/>
      <c r="J51" s="8"/>
    </row>
    <row r="52" spans="1:10" ht="15.75" thickBot="1" x14ac:dyDescent="0.3">
      <c r="A52" s="77" t="s">
        <v>23</v>
      </c>
      <c r="B52" s="15"/>
      <c r="C52" s="15"/>
      <c r="D52" s="15"/>
      <c r="E52" s="15"/>
      <c r="F52" s="15"/>
      <c r="G52" s="15"/>
      <c r="H52" s="15"/>
      <c r="I52" s="15"/>
      <c r="J52" s="16"/>
    </row>
  </sheetData>
  <sheetProtection algorithmName="SHA-512" hashValue="Bca1Cgi6QANjoxw5cWfNk1jIddnu9oxWeCaNJ7MDWnaG2HAuEg+NZB9AKtfk2WQ2Xadl330w4dc6Fw54eg854w==" saltValue="YvxmJzvVGmm0AZ3AnLWyJ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codeName="Feuil33">
    <tabColor rgb="FFFFFF00"/>
  </sheetPr>
  <dimension ref="A1:J52"/>
  <sheetViews>
    <sheetView topLeftCell="A4"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3" t="s">
        <v>69</v>
      </c>
      <c r="B1" s="184"/>
      <c r="C1" s="184"/>
      <c r="D1" s="184"/>
      <c r="E1" s="184"/>
      <c r="F1" s="184"/>
      <c r="G1" s="184"/>
      <c r="H1" s="184"/>
      <c r="I1" s="184"/>
      <c r="J1" s="185"/>
    </row>
    <row r="2" spans="1:10" ht="15.75" thickBot="1" x14ac:dyDescent="0.3">
      <c r="A2" s="17" t="s">
        <v>24</v>
      </c>
      <c r="B2" s="178" t="str">
        <f>IF(ISBLANK(Résultats!A17),"",Résultats!A17)</f>
        <v/>
      </c>
      <c r="C2" s="179"/>
      <c r="D2" s="179"/>
      <c r="E2" s="179"/>
      <c r="F2" s="180"/>
      <c r="G2" s="18" t="s">
        <v>25</v>
      </c>
      <c r="H2" s="18"/>
      <c r="I2" s="174" t="str">
        <f>IF(ISBLANK(Résultats!D17),"",Résultats!D17)</f>
        <v/>
      </c>
      <c r="J2" s="175"/>
    </row>
    <row r="3" spans="1:10" ht="15.75" thickBot="1" x14ac:dyDescent="0.3">
      <c r="A3" s="17" t="s">
        <v>26</v>
      </c>
      <c r="B3" s="18"/>
      <c r="C3" s="178" t="str">
        <f>IF(ISBLANK(Résultats!G17),"",Résultats!G17)</f>
        <v/>
      </c>
      <c r="D3" s="179"/>
      <c r="E3" s="179"/>
      <c r="F3" s="180"/>
      <c r="G3" s="186" t="s">
        <v>27</v>
      </c>
      <c r="H3" s="187"/>
      <c r="I3" s="176" t="str">
        <f>IF(ISBLANK(Résultats!F17),"","moins de 21ans")</f>
        <v/>
      </c>
      <c r="J3" s="177"/>
    </row>
    <row r="4" spans="1:10" ht="15.75" thickBot="1" x14ac:dyDescent="0.3">
      <c r="A4" s="17" t="s">
        <v>7</v>
      </c>
      <c r="B4" s="18"/>
      <c r="C4" s="178" t="str">
        <f>IF(ISBLANK(Résultats!C2),"",(Résultats!C2))</f>
        <v/>
      </c>
      <c r="D4" s="179"/>
      <c r="E4" s="179"/>
      <c r="F4" s="180"/>
      <c r="G4" s="18" t="s">
        <v>8</v>
      </c>
      <c r="H4" s="18"/>
      <c r="I4" s="176" t="str">
        <f>IF(ISBLANK(Résultats!J2),"",Résultats!J2)</f>
        <v/>
      </c>
      <c r="J4" s="177"/>
    </row>
    <row r="5" spans="1:10" x14ac:dyDescent="0.25">
      <c r="A5" s="17" t="s">
        <v>62</v>
      </c>
      <c r="B5" s="18"/>
      <c r="C5" s="18"/>
      <c r="D5" s="18"/>
      <c r="E5" s="18"/>
      <c r="F5" s="18"/>
      <c r="G5" s="18"/>
      <c r="H5" s="18"/>
      <c r="I5" s="53"/>
      <c r="J5" s="19"/>
    </row>
    <row r="6" spans="1:10" x14ac:dyDescent="0.25">
      <c r="A6" s="17" t="s">
        <v>28</v>
      </c>
      <c r="B6" s="18"/>
      <c r="C6" s="18"/>
      <c r="D6" s="18"/>
      <c r="E6" s="18"/>
      <c r="F6" s="18"/>
      <c r="G6" s="18"/>
      <c r="H6" s="18"/>
      <c r="I6" s="18"/>
      <c r="J6" s="19"/>
    </row>
    <row r="7" spans="1:10" x14ac:dyDescent="0.25">
      <c r="A7" s="17" t="s">
        <v>29</v>
      </c>
      <c r="B7" s="18"/>
      <c r="C7" s="18"/>
      <c r="D7" s="18"/>
      <c r="E7" s="18"/>
      <c r="F7" s="18"/>
      <c r="G7" s="18"/>
      <c r="H7" s="18"/>
      <c r="I7" s="18"/>
      <c r="J7" s="19"/>
    </row>
    <row r="8" spans="1:10" x14ac:dyDescent="0.25">
      <c r="A8" s="17" t="s">
        <v>30</v>
      </c>
      <c r="B8" s="18"/>
      <c r="C8" s="18"/>
      <c r="D8" s="18"/>
      <c r="E8" s="18"/>
      <c r="F8" s="18"/>
      <c r="G8" s="18"/>
      <c r="H8" s="18"/>
      <c r="I8" s="18"/>
      <c r="J8" s="19"/>
    </row>
    <row r="9" spans="1:10" x14ac:dyDescent="0.25">
      <c r="A9" s="17" t="s">
        <v>63</v>
      </c>
      <c r="B9" s="18"/>
      <c r="C9" s="18"/>
      <c r="D9" s="18"/>
      <c r="E9" s="18"/>
      <c r="F9" s="18"/>
      <c r="G9" s="18"/>
      <c r="H9" s="18"/>
      <c r="I9" s="18"/>
      <c r="J9" s="19"/>
    </row>
    <row r="10" spans="1:10" ht="75" x14ac:dyDescent="0.25">
      <c r="A10" s="18"/>
      <c r="B10" s="107" t="s">
        <v>67</v>
      </c>
      <c r="C10" s="20" t="s">
        <v>18</v>
      </c>
      <c r="D10" s="20" t="s">
        <v>19</v>
      </c>
      <c r="E10" s="20" t="s">
        <v>20</v>
      </c>
      <c r="F10" s="21" t="s">
        <v>21</v>
      </c>
      <c r="G10" s="93"/>
      <c r="H10" s="94"/>
      <c r="I10" s="18"/>
      <c r="J10" s="19"/>
    </row>
    <row r="11" spans="1:10" x14ac:dyDescent="0.25">
      <c r="A11" s="18"/>
      <c r="B11" s="22" t="s">
        <v>31</v>
      </c>
      <c r="C11" s="23">
        <f>'ExerciceA Bille1'!H$11</f>
        <v>0</v>
      </c>
      <c r="D11" s="23">
        <f>'ExerciceA Bille1'!I$11</f>
        <v>0</v>
      </c>
      <c r="E11" s="23">
        <f>'ExerciceA Bille1'!J$11</f>
        <v>0</v>
      </c>
      <c r="F11" s="23">
        <f>'ExerciceA Bille1'!K$11</f>
        <v>0</v>
      </c>
      <c r="G11" s="95"/>
      <c r="H11" s="96"/>
      <c r="I11" s="18"/>
      <c r="J11" s="19"/>
    </row>
    <row r="12" spans="1:10" x14ac:dyDescent="0.25">
      <c r="A12" s="18"/>
      <c r="B12" s="22" t="s">
        <v>32</v>
      </c>
      <c r="C12" s="23">
        <f>'ExerciceA Bille2'!H$11</f>
        <v>0</v>
      </c>
      <c r="D12" s="23">
        <f>'ExerciceA Bille2'!I$11</f>
        <v>0</v>
      </c>
      <c r="E12" s="23">
        <f>'ExerciceA Bille2'!J$11</f>
        <v>0</v>
      </c>
      <c r="F12" s="23">
        <f>'ExerciceA Bille2'!K$11</f>
        <v>0</v>
      </c>
      <c r="G12" s="95"/>
      <c r="H12" s="96"/>
      <c r="I12" s="18"/>
      <c r="J12" s="19"/>
    </row>
    <row r="13" spans="1:10" x14ac:dyDescent="0.25">
      <c r="A13" s="18"/>
      <c r="B13" s="22" t="s">
        <v>33</v>
      </c>
      <c r="C13" s="23">
        <f>'ExerciceA Bille3'!H$11</f>
        <v>0</v>
      </c>
      <c r="D13" s="23">
        <f>'ExerciceA Bille3'!I$11</f>
        <v>0</v>
      </c>
      <c r="E13" s="23">
        <f>'ExerciceA Bille3'!J$11</f>
        <v>0</v>
      </c>
      <c r="F13" s="23">
        <f>'ExerciceA Bille3'!K$11</f>
        <v>0</v>
      </c>
      <c r="G13" s="95"/>
      <c r="H13" s="96"/>
      <c r="I13" s="18"/>
      <c r="J13" s="19"/>
    </row>
    <row r="14" spans="1:10" x14ac:dyDescent="0.25">
      <c r="A14" s="18"/>
      <c r="B14" s="22" t="s">
        <v>34</v>
      </c>
      <c r="C14" s="23">
        <f>'ExerciceA Bille4'!H$11</f>
        <v>0</v>
      </c>
      <c r="D14" s="23">
        <f>'ExerciceA Bille4'!I$11</f>
        <v>0</v>
      </c>
      <c r="E14" s="23">
        <f>'ExerciceA Bille4'!J$11</f>
        <v>0</v>
      </c>
      <c r="F14" s="23">
        <f>'ExerciceA Bille4'!K$11</f>
        <v>0</v>
      </c>
      <c r="G14" s="95"/>
      <c r="H14" s="96"/>
      <c r="I14" s="18"/>
      <c r="J14" s="19"/>
    </row>
    <row r="15" spans="1:10" x14ac:dyDescent="0.25">
      <c r="A15" s="18"/>
      <c r="B15" s="22" t="s">
        <v>35</v>
      </c>
      <c r="C15" s="23">
        <f>'ExerciceB Bille1'!H$11</f>
        <v>0</v>
      </c>
      <c r="D15" s="23">
        <f>'ExerciceB Bille1'!I$11</f>
        <v>0</v>
      </c>
      <c r="E15" s="23">
        <f>'ExerciceB Bille1'!J$11</f>
        <v>0</v>
      </c>
      <c r="F15" s="23">
        <f>'ExerciceB Bille1'!K$11</f>
        <v>0</v>
      </c>
      <c r="G15" s="95"/>
      <c r="H15" s="96"/>
      <c r="I15" s="18"/>
      <c r="J15" s="19"/>
    </row>
    <row r="16" spans="1:10" x14ac:dyDescent="0.25">
      <c r="A16" s="18"/>
      <c r="B16" s="22" t="s">
        <v>36</v>
      </c>
      <c r="C16" s="23">
        <f>'ExerciceB Bille2'!H$11</f>
        <v>0</v>
      </c>
      <c r="D16" s="23">
        <f>'ExerciceB Bille2'!I$11</f>
        <v>0</v>
      </c>
      <c r="E16" s="23">
        <f>'ExerciceB Bille2'!J$11</f>
        <v>0</v>
      </c>
      <c r="F16" s="23">
        <f>'ExerciceB Bille2'!K$11</f>
        <v>0</v>
      </c>
      <c r="G16" s="95"/>
      <c r="H16" s="96"/>
      <c r="I16" s="18"/>
      <c r="J16" s="19"/>
    </row>
    <row r="17" spans="1:10" x14ac:dyDescent="0.25">
      <c r="A17" s="18"/>
      <c r="B17" s="22" t="s">
        <v>37</v>
      </c>
      <c r="C17" s="23">
        <f>'ExerciceB Bille3'!H$11</f>
        <v>0</v>
      </c>
      <c r="D17" s="23">
        <f>'ExerciceB Bille3'!I$11</f>
        <v>0</v>
      </c>
      <c r="E17" s="23">
        <f>'ExerciceB Bille3'!J$11</f>
        <v>0</v>
      </c>
      <c r="F17" s="23">
        <f>'ExerciceB Bille3'!K$11</f>
        <v>0</v>
      </c>
      <c r="G17" s="95"/>
      <c r="H17" s="96"/>
      <c r="I17" s="18"/>
      <c r="J17" s="19"/>
    </row>
    <row r="18" spans="1:10" x14ac:dyDescent="0.25">
      <c r="A18" s="18"/>
      <c r="B18" s="22" t="s">
        <v>38</v>
      </c>
      <c r="C18" s="23">
        <f>'ExerciceB Bille4'!H$11</f>
        <v>0</v>
      </c>
      <c r="D18" s="23">
        <f>'ExerciceB Bille4'!I$11</f>
        <v>0</v>
      </c>
      <c r="E18" s="23">
        <f>'ExerciceB Bille4'!J$11</f>
        <v>0</v>
      </c>
      <c r="F18" s="23">
        <f>'ExerciceB Bille4'!K$11</f>
        <v>0</v>
      </c>
      <c r="G18" s="95"/>
      <c r="H18" s="96"/>
      <c r="I18" s="18"/>
      <c r="J18" s="19"/>
    </row>
    <row r="19" spans="1:10" x14ac:dyDescent="0.25">
      <c r="A19" s="18"/>
      <c r="B19" s="22" t="s">
        <v>39</v>
      </c>
      <c r="C19" s="23">
        <f>'ExerciceC Bille1'!H$11</f>
        <v>0</v>
      </c>
      <c r="D19" s="23">
        <f>'ExerciceC Bille1'!I$11</f>
        <v>0</v>
      </c>
      <c r="E19" s="23">
        <f>'ExerciceC Bille1'!J$11</f>
        <v>0</v>
      </c>
      <c r="F19" s="23">
        <f>'ExerciceC Bille1'!K$11</f>
        <v>0</v>
      </c>
      <c r="G19" s="95"/>
      <c r="H19" s="96"/>
      <c r="I19" s="18"/>
      <c r="J19" s="19"/>
    </row>
    <row r="20" spans="1:10" x14ac:dyDescent="0.25">
      <c r="A20" s="18"/>
      <c r="B20" s="22" t="s">
        <v>40</v>
      </c>
      <c r="C20" s="23">
        <f>'ExerciceC Bille2'!H$11</f>
        <v>0</v>
      </c>
      <c r="D20" s="23">
        <f>'ExerciceC Bille2'!I$11</f>
        <v>0</v>
      </c>
      <c r="E20" s="23">
        <f>'ExerciceC Bille2'!J$11</f>
        <v>0</v>
      </c>
      <c r="F20" s="23">
        <f>'ExerciceC Bille2'!K$11</f>
        <v>0</v>
      </c>
      <c r="G20" s="95"/>
      <c r="H20" s="96"/>
      <c r="I20" s="18"/>
      <c r="J20" s="19"/>
    </row>
    <row r="21" spans="1:10" x14ac:dyDescent="0.25">
      <c r="A21" s="18"/>
      <c r="B21" s="22" t="s">
        <v>41</v>
      </c>
      <c r="C21" s="23">
        <f>'ExerciceC Bille3'!H$11</f>
        <v>0</v>
      </c>
      <c r="D21" s="23">
        <f>'ExerciceC Bille3'!I$11</f>
        <v>0</v>
      </c>
      <c r="E21" s="23">
        <f>'ExerciceC Bille3'!J$11</f>
        <v>0</v>
      </c>
      <c r="F21" s="23">
        <f>'ExerciceC Bille3'!K$11</f>
        <v>0</v>
      </c>
      <c r="G21" s="95"/>
      <c r="H21" s="96"/>
      <c r="I21" s="18"/>
      <c r="J21" s="19"/>
    </row>
    <row r="22" spans="1:10" x14ac:dyDescent="0.25">
      <c r="A22" s="18"/>
      <c r="B22" s="22" t="s">
        <v>64</v>
      </c>
      <c r="C22" s="23">
        <f>'ExerciceC Bille4'!H$11</f>
        <v>0</v>
      </c>
      <c r="D22" s="23">
        <f>'ExerciceC Bille4'!I$11</f>
        <v>0</v>
      </c>
      <c r="E22" s="23">
        <f>'ExerciceC Bille4'!J$11</f>
        <v>0</v>
      </c>
      <c r="F22" s="23">
        <f>'ExerciceC Bille4'!K$11</f>
        <v>0</v>
      </c>
      <c r="G22" s="95"/>
      <c r="H22" s="96"/>
      <c r="I22" s="18"/>
      <c r="J22" s="19"/>
    </row>
    <row r="23" spans="1:10" x14ac:dyDescent="0.25">
      <c r="A23" s="18"/>
      <c r="B23" s="22" t="s">
        <v>65</v>
      </c>
      <c r="C23" s="23">
        <f>'ExerciceC Bille5'!H$11</f>
        <v>0</v>
      </c>
      <c r="D23" s="23">
        <f>'ExerciceC Bille5'!I$11</f>
        <v>0</v>
      </c>
      <c r="E23" s="23">
        <f>'ExerciceC Bille5'!J$11</f>
        <v>0</v>
      </c>
      <c r="F23" s="23">
        <f>'ExerciceC Bille5'!K$11</f>
        <v>0</v>
      </c>
      <c r="G23" s="95"/>
      <c r="H23" s="96"/>
      <c r="I23" s="18"/>
      <c r="J23" s="19"/>
    </row>
    <row r="24" spans="1:10" x14ac:dyDescent="0.25">
      <c r="A24" s="18"/>
      <c r="B24" s="22" t="s">
        <v>66</v>
      </c>
      <c r="C24" s="23">
        <f>'ExerciceC Bille6'!H$11</f>
        <v>0</v>
      </c>
      <c r="D24" s="23">
        <f>'ExerciceC Bille6'!I$11</f>
        <v>0</v>
      </c>
      <c r="E24" s="23">
        <f>'ExerciceC Bille6'!J$11</f>
        <v>0</v>
      </c>
      <c r="F24" s="23">
        <f>'ExerciceC Bille6'!K$11</f>
        <v>0</v>
      </c>
      <c r="G24" s="95"/>
      <c r="H24" s="96"/>
      <c r="I24" s="18"/>
      <c r="J24" s="19"/>
    </row>
    <row r="25" spans="1:10" x14ac:dyDescent="0.25">
      <c r="A25" s="18"/>
      <c r="B25" s="22" t="s">
        <v>42</v>
      </c>
      <c r="C25" s="23">
        <f>'ExerciceD Bille1'!H$11</f>
        <v>0</v>
      </c>
      <c r="D25" s="23">
        <f>'ExerciceD Bille1'!I$11</f>
        <v>0</v>
      </c>
      <c r="E25" s="23">
        <f>'ExerciceD Bille1'!J$11</f>
        <v>0</v>
      </c>
      <c r="F25" s="23">
        <f>'ExerciceD Bille1'!K$11</f>
        <v>0</v>
      </c>
      <c r="G25" s="95"/>
      <c r="H25" s="96"/>
      <c r="I25" s="18"/>
      <c r="J25" s="19"/>
    </row>
    <row r="26" spans="1:10" x14ac:dyDescent="0.25">
      <c r="A26" s="18"/>
      <c r="B26" s="22" t="s">
        <v>43</v>
      </c>
      <c r="C26" s="23">
        <f>'ExerciceD Bille2'!H$11</f>
        <v>0</v>
      </c>
      <c r="D26" s="23">
        <f>'ExerciceD Bille2'!I$11</f>
        <v>0</v>
      </c>
      <c r="E26" s="23">
        <f>'ExerciceD Bille2'!J$11</f>
        <v>0</v>
      </c>
      <c r="F26" s="23">
        <f>'ExerciceD Bille2'!K$11</f>
        <v>0</v>
      </c>
      <c r="G26" s="95"/>
      <c r="H26" s="96"/>
      <c r="I26" s="18"/>
      <c r="J26" s="19"/>
    </row>
    <row r="27" spans="1:10" x14ac:dyDescent="0.25">
      <c r="A27" s="18"/>
      <c r="B27" s="22" t="s">
        <v>44</v>
      </c>
      <c r="C27" s="23">
        <f>'ExerciceD Bille3'!H$11</f>
        <v>0</v>
      </c>
      <c r="D27" s="23">
        <f>'ExerciceD Bille3'!I$11</f>
        <v>0</v>
      </c>
      <c r="E27" s="23">
        <f>'ExerciceD Bille3'!J$11</f>
        <v>0</v>
      </c>
      <c r="F27" s="23">
        <f>'ExerciceD Bille3'!K$11</f>
        <v>0</v>
      </c>
      <c r="G27" s="95"/>
      <c r="H27" s="96"/>
      <c r="I27" s="18"/>
      <c r="J27" s="19"/>
    </row>
    <row r="28" spans="1:10" x14ac:dyDescent="0.25">
      <c r="A28" s="18"/>
      <c r="B28" s="22" t="s">
        <v>45</v>
      </c>
      <c r="C28" s="23">
        <f>'ExerciceE Bille1'!H$11</f>
        <v>0</v>
      </c>
      <c r="D28" s="23">
        <f>'ExerciceE Bille1'!I$11</f>
        <v>0</v>
      </c>
      <c r="E28" s="23">
        <f>'ExerciceE Bille1'!J$11</f>
        <v>0</v>
      </c>
      <c r="F28" s="23">
        <f>'ExerciceE Bille1'!K$11</f>
        <v>0</v>
      </c>
      <c r="G28" s="95"/>
      <c r="H28" s="96"/>
      <c r="I28" s="18"/>
      <c r="J28" s="19"/>
    </row>
    <row r="29" spans="1:10" x14ac:dyDescent="0.25">
      <c r="A29" s="18"/>
      <c r="B29" s="22" t="s">
        <v>46</v>
      </c>
      <c r="C29" s="23">
        <f>'ExerciceE Bille2'!H$11</f>
        <v>0</v>
      </c>
      <c r="D29" s="23">
        <f>'ExerciceE Bille2'!I$11</f>
        <v>0</v>
      </c>
      <c r="E29" s="23">
        <f>'ExerciceE Bille2'!J$11</f>
        <v>0</v>
      </c>
      <c r="F29" s="23">
        <f>'ExerciceE Bille2'!K$11</f>
        <v>0</v>
      </c>
      <c r="G29" s="95"/>
      <c r="H29" s="96"/>
      <c r="I29" s="18"/>
      <c r="J29" s="19"/>
    </row>
    <row r="30" spans="1:10" x14ac:dyDescent="0.25">
      <c r="A30" s="18"/>
      <c r="B30" s="22" t="s">
        <v>47</v>
      </c>
      <c r="C30" s="23">
        <f>'ExerciceE Bille3'!H$11</f>
        <v>0</v>
      </c>
      <c r="D30" s="23">
        <f>'ExerciceE Bille3'!I$11</f>
        <v>0</v>
      </c>
      <c r="E30" s="23">
        <f>'ExerciceE Bille3'!J$11</f>
        <v>0</v>
      </c>
      <c r="F30" s="23">
        <f>'ExerciceE Bille3'!K$11</f>
        <v>0</v>
      </c>
      <c r="G30" s="95"/>
      <c r="H30" s="96"/>
      <c r="I30" s="18"/>
      <c r="J30" s="19"/>
    </row>
    <row r="31" spans="1:10" x14ac:dyDescent="0.25">
      <c r="A31" s="18"/>
      <c r="B31" s="22"/>
      <c r="C31" s="23"/>
      <c r="D31" s="23"/>
      <c r="E31" s="23"/>
      <c r="F31" s="23"/>
      <c r="G31" s="95"/>
      <c r="H31" s="96"/>
      <c r="I31" s="18"/>
      <c r="J31" s="19"/>
    </row>
    <row r="32" spans="1:10" x14ac:dyDescent="0.25">
      <c r="A32" s="18"/>
      <c r="B32" s="22"/>
      <c r="C32" s="23"/>
      <c r="D32" s="23"/>
      <c r="E32" s="23"/>
      <c r="F32" s="23"/>
      <c r="G32" s="95"/>
      <c r="H32" s="96"/>
      <c r="I32" s="18"/>
      <c r="J32" s="19"/>
    </row>
    <row r="33" spans="1:10" x14ac:dyDescent="0.25">
      <c r="A33" s="18"/>
      <c r="B33" s="22"/>
      <c r="C33" s="23"/>
      <c r="D33" s="23"/>
      <c r="E33" s="23"/>
      <c r="F33" s="23"/>
      <c r="G33" s="95"/>
      <c r="H33" s="96"/>
      <c r="I33" s="18"/>
      <c r="J33" s="19"/>
    </row>
    <row r="34" spans="1:10" x14ac:dyDescent="0.25">
      <c r="A34" s="18"/>
      <c r="B34" s="22"/>
      <c r="C34" s="23"/>
      <c r="D34" s="23"/>
      <c r="E34" s="23"/>
      <c r="F34" s="23"/>
      <c r="G34" s="95"/>
      <c r="H34" s="96"/>
      <c r="I34" s="18"/>
      <c r="J34" s="19"/>
    </row>
    <row r="35" spans="1:10" x14ac:dyDescent="0.25">
      <c r="A35" s="18"/>
      <c r="B35" s="24"/>
      <c r="C35" s="24"/>
      <c r="D35" s="25"/>
      <c r="E35" s="23" t="s">
        <v>48</v>
      </c>
      <c r="F35" s="75">
        <f>SUM(F11:F34)</f>
        <v>0</v>
      </c>
      <c r="G35" s="95"/>
      <c r="H35" s="18"/>
      <c r="I35" s="18"/>
      <c r="J35" s="19"/>
    </row>
    <row r="36" spans="1:10" x14ac:dyDescent="0.25">
      <c r="A36" s="18"/>
      <c r="B36" s="18"/>
      <c r="C36" s="18"/>
      <c r="D36" s="18"/>
      <c r="E36" s="24"/>
      <c r="F36" s="100"/>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9</v>
      </c>
      <c r="C46" s="18"/>
      <c r="D46" s="18"/>
      <c r="E46" s="18"/>
      <c r="F46" s="18" t="s">
        <v>15</v>
      </c>
      <c r="G46" s="18"/>
      <c r="H46" s="18"/>
      <c r="I46" s="18"/>
      <c r="J46" s="19"/>
    </row>
    <row r="47" spans="1:10" ht="15.75" thickBot="1" x14ac:dyDescent="0.3">
      <c r="A47" s="17"/>
      <c r="B47" s="168" t="str">
        <f>IF(ISBLANK(Résultats!C4),"",Résultats!C4)</f>
        <v/>
      </c>
      <c r="C47" s="169"/>
      <c r="D47" s="170"/>
      <c r="E47" s="18"/>
      <c r="F47" s="159"/>
      <c r="G47" s="160"/>
      <c r="H47" s="161"/>
      <c r="I47" s="18"/>
      <c r="J47" s="19"/>
    </row>
    <row r="48" spans="1:10" x14ac:dyDescent="0.25">
      <c r="A48" s="17"/>
      <c r="B48" s="18"/>
      <c r="C48" s="18"/>
      <c r="D48" s="18"/>
      <c r="E48" s="18"/>
      <c r="F48" s="162"/>
      <c r="G48" s="163"/>
      <c r="H48" s="164"/>
      <c r="I48" s="18"/>
      <c r="J48" s="19"/>
    </row>
    <row r="49" spans="1:10" x14ac:dyDescent="0.25">
      <c r="A49" s="17"/>
      <c r="B49" s="18"/>
      <c r="C49" s="18"/>
      <c r="D49" s="18"/>
      <c r="E49" s="18"/>
      <c r="F49" s="162"/>
      <c r="G49" s="163"/>
      <c r="H49" s="164"/>
      <c r="I49" s="18"/>
      <c r="J49" s="19"/>
    </row>
    <row r="50" spans="1:10" x14ac:dyDescent="0.25">
      <c r="A50" s="17"/>
      <c r="B50" s="18"/>
      <c r="C50" s="18"/>
      <c r="D50" s="18"/>
      <c r="E50" s="18"/>
      <c r="F50" s="162"/>
      <c r="G50" s="163"/>
      <c r="H50" s="164"/>
      <c r="I50" s="18"/>
      <c r="J50" s="19"/>
    </row>
    <row r="51" spans="1:10" ht="15.75" thickBot="1" x14ac:dyDescent="0.3">
      <c r="A51" s="17"/>
      <c r="B51" s="18"/>
      <c r="C51" s="18"/>
      <c r="D51" s="18"/>
      <c r="E51" s="18"/>
      <c r="F51" s="165"/>
      <c r="G51" s="166"/>
      <c r="H51" s="167"/>
      <c r="I51" s="18"/>
      <c r="J51" s="19"/>
    </row>
    <row r="52" spans="1:10" ht="15.75" thickBot="1" x14ac:dyDescent="0.3">
      <c r="A52" s="80" t="s">
        <v>23</v>
      </c>
      <c r="B52" s="26"/>
      <c r="C52" s="26"/>
      <c r="D52" s="26"/>
      <c r="E52" s="26"/>
      <c r="F52" s="26"/>
      <c r="G52" s="26"/>
      <c r="H52" s="26"/>
      <c r="I52" s="26"/>
      <c r="J52" s="27"/>
    </row>
  </sheetData>
  <sheetProtection algorithmName="SHA-512" hashValue="jJ3jH28Mk2crrar3XJzpeCMCQcY6sUDhIyIp9gCcGZ/NOmrMfoj4YNZX/o/qxf5vLYxXiuUadLDn9vmbDvug0g==" saltValue="eSc3CZIWhxt3YVd89OYaJ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codeName="Feuil34">
    <tabColor theme="9" tint="0.79998168889431442"/>
  </sheetPr>
  <dimension ref="A1:J52"/>
  <sheetViews>
    <sheetView topLeftCell="A4"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8" t="s">
        <v>69</v>
      </c>
      <c r="B1" s="189"/>
      <c r="C1" s="189"/>
      <c r="D1" s="189"/>
      <c r="E1" s="189"/>
      <c r="F1" s="189"/>
      <c r="G1" s="189"/>
      <c r="H1" s="189"/>
      <c r="I1" s="189"/>
      <c r="J1" s="190"/>
    </row>
    <row r="2" spans="1:10" ht="15.75" thickBot="1" x14ac:dyDescent="0.3">
      <c r="A2" s="28" t="s">
        <v>24</v>
      </c>
      <c r="B2" s="178" t="str">
        <f>IF(ISBLANK(Résultats!A18),"",Résultats!A18)</f>
        <v/>
      </c>
      <c r="C2" s="179"/>
      <c r="D2" s="179"/>
      <c r="E2" s="179"/>
      <c r="F2" s="180"/>
      <c r="G2" s="29" t="s">
        <v>25</v>
      </c>
      <c r="H2" s="29"/>
      <c r="I2" s="174" t="str">
        <f>IF(ISBLANK(Résultats!D18),"",Résultats!D18)</f>
        <v/>
      </c>
      <c r="J2" s="175"/>
    </row>
    <row r="3" spans="1:10" ht="15.75" thickBot="1" x14ac:dyDescent="0.3">
      <c r="A3" s="28" t="s">
        <v>26</v>
      </c>
      <c r="B3" s="29"/>
      <c r="C3" s="178" t="str">
        <f>IF(ISBLANK(Résultats!G18),"",Résultats!G18)</f>
        <v/>
      </c>
      <c r="D3" s="179"/>
      <c r="E3" s="179"/>
      <c r="F3" s="180"/>
      <c r="G3" s="191" t="s">
        <v>27</v>
      </c>
      <c r="H3" s="192"/>
      <c r="I3" s="176" t="str">
        <f>IF(ISBLANK(Résultats!F18),"","moins de 21ans")</f>
        <v/>
      </c>
      <c r="J3" s="177"/>
    </row>
    <row r="4" spans="1:10" ht="15.75" thickBot="1" x14ac:dyDescent="0.3">
      <c r="A4" s="28" t="s">
        <v>7</v>
      </c>
      <c r="B4" s="29"/>
      <c r="C4" s="178" t="str">
        <f>IF(ISBLANK(Résultats!C2),"",(Résultats!C2))</f>
        <v/>
      </c>
      <c r="D4" s="179"/>
      <c r="E4" s="179"/>
      <c r="F4" s="180"/>
      <c r="G4" s="29" t="s">
        <v>8</v>
      </c>
      <c r="H4" s="29"/>
      <c r="I4" s="176" t="str">
        <f>IF(ISBLANK(Résultats!J2),"",Résultats!J2)</f>
        <v/>
      </c>
      <c r="J4" s="177"/>
    </row>
    <row r="5" spans="1:10" x14ac:dyDescent="0.25">
      <c r="A5" s="28" t="s">
        <v>62</v>
      </c>
      <c r="B5" s="29"/>
      <c r="C5" s="29"/>
      <c r="D5" s="29"/>
      <c r="E5" s="29"/>
      <c r="F5" s="29"/>
      <c r="G5" s="29"/>
      <c r="H5" s="29"/>
      <c r="I5" s="52"/>
      <c r="J5" s="30"/>
    </row>
    <row r="6" spans="1:10" x14ac:dyDescent="0.25">
      <c r="A6" s="28" t="s">
        <v>28</v>
      </c>
      <c r="B6" s="29"/>
      <c r="C6" s="29"/>
      <c r="D6" s="29"/>
      <c r="E6" s="29"/>
      <c r="F6" s="29"/>
      <c r="G6" s="29"/>
      <c r="H6" s="29"/>
      <c r="I6" s="29"/>
      <c r="J6" s="30"/>
    </row>
    <row r="7" spans="1:10" x14ac:dyDescent="0.25">
      <c r="A7" s="28" t="s">
        <v>29</v>
      </c>
      <c r="B7" s="29"/>
      <c r="C7" s="29"/>
      <c r="D7" s="29"/>
      <c r="E7" s="29"/>
      <c r="F7" s="29"/>
      <c r="G7" s="29"/>
      <c r="H7" s="29"/>
      <c r="I7" s="29"/>
      <c r="J7" s="30"/>
    </row>
    <row r="8" spans="1:10" x14ac:dyDescent="0.25">
      <c r="A8" s="28" t="s">
        <v>30</v>
      </c>
      <c r="B8" s="29"/>
      <c r="C8" s="29"/>
      <c r="D8" s="29"/>
      <c r="E8" s="29"/>
      <c r="F8" s="29"/>
      <c r="G8" s="29"/>
      <c r="H8" s="29"/>
      <c r="I8" s="29"/>
      <c r="J8" s="30"/>
    </row>
    <row r="9" spans="1:10" x14ac:dyDescent="0.25">
      <c r="A9" s="28" t="s">
        <v>63</v>
      </c>
      <c r="B9" s="29"/>
      <c r="C9" s="29"/>
      <c r="D9" s="29"/>
      <c r="E9" s="29"/>
      <c r="F9" s="29"/>
      <c r="G9" s="29"/>
      <c r="H9" s="29"/>
      <c r="I9" s="29"/>
      <c r="J9" s="30"/>
    </row>
    <row r="10" spans="1:10" ht="75" x14ac:dyDescent="0.25">
      <c r="A10" s="29"/>
      <c r="B10" s="106" t="s">
        <v>67</v>
      </c>
      <c r="C10" s="31" t="s">
        <v>18</v>
      </c>
      <c r="D10" s="31" t="s">
        <v>19</v>
      </c>
      <c r="E10" s="31" t="s">
        <v>20</v>
      </c>
      <c r="F10" s="32" t="s">
        <v>21</v>
      </c>
      <c r="G10" s="89"/>
      <c r="H10" s="90"/>
      <c r="I10" s="29"/>
      <c r="J10" s="30"/>
    </row>
    <row r="11" spans="1:10" x14ac:dyDescent="0.25">
      <c r="A11" s="29"/>
      <c r="B11" s="33" t="s">
        <v>31</v>
      </c>
      <c r="C11" s="34">
        <f>'ExerciceA Bille1'!H$12</f>
        <v>0</v>
      </c>
      <c r="D11" s="34">
        <f>'ExerciceA Bille1'!I$12</f>
        <v>0</v>
      </c>
      <c r="E11" s="34">
        <f>'ExerciceA Bille1'!J$12</f>
        <v>0</v>
      </c>
      <c r="F11" s="34">
        <f>'ExerciceA Bille1'!K$12</f>
        <v>0</v>
      </c>
      <c r="G11" s="91"/>
      <c r="H11" s="92"/>
      <c r="I11" s="29"/>
      <c r="J11" s="30"/>
    </row>
    <row r="12" spans="1:10" x14ac:dyDescent="0.25">
      <c r="A12" s="29"/>
      <c r="B12" s="33" t="s">
        <v>32</v>
      </c>
      <c r="C12" s="34">
        <f>'ExerciceA Bille2'!H$12</f>
        <v>0</v>
      </c>
      <c r="D12" s="34">
        <f>'ExerciceA Bille2'!I$12</f>
        <v>0</v>
      </c>
      <c r="E12" s="34">
        <f>'ExerciceA Bille2'!J$12</f>
        <v>0</v>
      </c>
      <c r="F12" s="34">
        <f>'ExerciceA Bille2'!K$12</f>
        <v>0</v>
      </c>
      <c r="G12" s="91"/>
      <c r="H12" s="92"/>
      <c r="I12" s="29"/>
      <c r="J12" s="30"/>
    </row>
    <row r="13" spans="1:10" x14ac:dyDescent="0.25">
      <c r="A13" s="29"/>
      <c r="B13" s="33" t="s">
        <v>33</v>
      </c>
      <c r="C13" s="34">
        <f>'ExerciceA Bille3'!H$12</f>
        <v>0</v>
      </c>
      <c r="D13" s="34">
        <f>'ExerciceA Bille3'!I$12</f>
        <v>0</v>
      </c>
      <c r="E13" s="34">
        <f>'ExerciceA Bille3'!J$12</f>
        <v>0</v>
      </c>
      <c r="F13" s="34">
        <f>'ExerciceA Bille3'!K$12</f>
        <v>0</v>
      </c>
      <c r="G13" s="91"/>
      <c r="H13" s="92"/>
      <c r="I13" s="29"/>
      <c r="J13" s="30"/>
    </row>
    <row r="14" spans="1:10" x14ac:dyDescent="0.25">
      <c r="A14" s="29"/>
      <c r="B14" s="33" t="s">
        <v>34</v>
      </c>
      <c r="C14" s="34">
        <f>'ExerciceA Bille4'!H$12</f>
        <v>0</v>
      </c>
      <c r="D14" s="34">
        <f>'ExerciceA Bille4'!I$12</f>
        <v>0</v>
      </c>
      <c r="E14" s="34">
        <f>'ExerciceA Bille4'!J$12</f>
        <v>0</v>
      </c>
      <c r="F14" s="34">
        <f>'ExerciceA Bille4'!K$12</f>
        <v>0</v>
      </c>
      <c r="G14" s="91"/>
      <c r="H14" s="92"/>
      <c r="I14" s="29"/>
      <c r="J14" s="30"/>
    </row>
    <row r="15" spans="1:10" x14ac:dyDescent="0.25">
      <c r="A15" s="29"/>
      <c r="B15" s="33" t="s">
        <v>35</v>
      </c>
      <c r="C15" s="34">
        <f>'ExerciceB Bille1'!H$12</f>
        <v>0</v>
      </c>
      <c r="D15" s="34">
        <f>'ExerciceB Bille1'!I$12</f>
        <v>0</v>
      </c>
      <c r="E15" s="34">
        <f>'ExerciceB Bille1'!J$12</f>
        <v>0</v>
      </c>
      <c r="F15" s="34">
        <f>'ExerciceB Bille1'!K$12</f>
        <v>0</v>
      </c>
      <c r="G15" s="91"/>
      <c r="H15" s="92"/>
      <c r="I15" s="29"/>
      <c r="J15" s="30"/>
    </row>
    <row r="16" spans="1:10" x14ac:dyDescent="0.25">
      <c r="A16" s="29"/>
      <c r="B16" s="33" t="s">
        <v>36</v>
      </c>
      <c r="C16" s="34">
        <f>'ExerciceB Bille2'!H$12</f>
        <v>0</v>
      </c>
      <c r="D16" s="34">
        <f>'ExerciceB Bille2'!I$12</f>
        <v>0</v>
      </c>
      <c r="E16" s="34">
        <f>'ExerciceB Bille2'!J$12</f>
        <v>0</v>
      </c>
      <c r="F16" s="34">
        <f>'ExerciceB Bille2'!K$12</f>
        <v>0</v>
      </c>
      <c r="G16" s="91"/>
      <c r="H16" s="92"/>
      <c r="I16" s="29"/>
      <c r="J16" s="30"/>
    </row>
    <row r="17" spans="1:10" x14ac:dyDescent="0.25">
      <c r="A17" s="29"/>
      <c r="B17" s="33" t="s">
        <v>37</v>
      </c>
      <c r="C17" s="34">
        <f>'ExerciceB Bille3'!H$12</f>
        <v>0</v>
      </c>
      <c r="D17" s="34">
        <f>'ExerciceB Bille3'!I$12</f>
        <v>0</v>
      </c>
      <c r="E17" s="34">
        <f>'ExerciceB Bille3'!J$12</f>
        <v>0</v>
      </c>
      <c r="F17" s="34">
        <f>'ExerciceB Bille3'!K$12</f>
        <v>0</v>
      </c>
      <c r="G17" s="91"/>
      <c r="H17" s="92"/>
      <c r="I17" s="29"/>
      <c r="J17" s="30"/>
    </row>
    <row r="18" spans="1:10" x14ac:dyDescent="0.25">
      <c r="A18" s="29"/>
      <c r="B18" s="33" t="s">
        <v>38</v>
      </c>
      <c r="C18" s="34">
        <f>'ExerciceB Bille4'!H$12</f>
        <v>0</v>
      </c>
      <c r="D18" s="34">
        <f>'ExerciceB Bille4'!I$12</f>
        <v>0</v>
      </c>
      <c r="E18" s="34">
        <f>'ExerciceB Bille4'!J$12</f>
        <v>0</v>
      </c>
      <c r="F18" s="34">
        <f>'ExerciceB Bille4'!K$12</f>
        <v>0</v>
      </c>
      <c r="G18" s="91"/>
      <c r="H18" s="92"/>
      <c r="I18" s="29"/>
      <c r="J18" s="30"/>
    </row>
    <row r="19" spans="1:10" x14ac:dyDescent="0.25">
      <c r="A19" s="29"/>
      <c r="B19" s="33" t="s">
        <v>39</v>
      </c>
      <c r="C19" s="34">
        <f>'ExerciceC Bille1'!H$12</f>
        <v>0</v>
      </c>
      <c r="D19" s="34">
        <f>'ExerciceC Bille1'!I$12</f>
        <v>0</v>
      </c>
      <c r="E19" s="34">
        <f>'ExerciceC Bille1'!J$12</f>
        <v>0</v>
      </c>
      <c r="F19" s="34">
        <f>'ExerciceC Bille1'!K$12</f>
        <v>0</v>
      </c>
      <c r="G19" s="91"/>
      <c r="H19" s="92"/>
      <c r="I19" s="29"/>
      <c r="J19" s="30"/>
    </row>
    <row r="20" spans="1:10" x14ac:dyDescent="0.25">
      <c r="A20" s="29"/>
      <c r="B20" s="33" t="s">
        <v>40</v>
      </c>
      <c r="C20" s="34">
        <f>'ExerciceC Bille2'!H$12</f>
        <v>0</v>
      </c>
      <c r="D20" s="34">
        <f>'ExerciceC Bille2'!I$12</f>
        <v>0</v>
      </c>
      <c r="E20" s="34">
        <f>'ExerciceC Bille2'!J$12</f>
        <v>0</v>
      </c>
      <c r="F20" s="34">
        <f>'ExerciceC Bille2'!K$12</f>
        <v>0</v>
      </c>
      <c r="G20" s="91"/>
      <c r="H20" s="92"/>
      <c r="I20" s="29"/>
      <c r="J20" s="30"/>
    </row>
    <row r="21" spans="1:10" x14ac:dyDescent="0.25">
      <c r="A21" s="29"/>
      <c r="B21" s="33" t="s">
        <v>41</v>
      </c>
      <c r="C21" s="34">
        <f>'ExerciceC Bille3'!H$12</f>
        <v>0</v>
      </c>
      <c r="D21" s="34">
        <f>'ExerciceC Bille3'!I$12</f>
        <v>0</v>
      </c>
      <c r="E21" s="34">
        <f>'ExerciceC Bille3'!J$12</f>
        <v>0</v>
      </c>
      <c r="F21" s="34">
        <f>'ExerciceC Bille3'!K$12</f>
        <v>0</v>
      </c>
      <c r="G21" s="91"/>
      <c r="H21" s="92"/>
      <c r="I21" s="29"/>
      <c r="J21" s="30"/>
    </row>
    <row r="22" spans="1:10" x14ac:dyDescent="0.25">
      <c r="A22" s="29"/>
      <c r="B22" s="33" t="s">
        <v>64</v>
      </c>
      <c r="C22" s="34">
        <f>'ExerciceC Bille4'!H$12</f>
        <v>0</v>
      </c>
      <c r="D22" s="34">
        <f>'ExerciceC Bille4'!I$12</f>
        <v>0</v>
      </c>
      <c r="E22" s="34">
        <f>'ExerciceC Bille4'!J$12</f>
        <v>0</v>
      </c>
      <c r="F22" s="34">
        <f>'ExerciceC Bille4'!K$12</f>
        <v>0</v>
      </c>
      <c r="G22" s="91"/>
      <c r="H22" s="92"/>
      <c r="I22" s="29"/>
      <c r="J22" s="30"/>
    </row>
    <row r="23" spans="1:10" x14ac:dyDescent="0.25">
      <c r="A23" s="29"/>
      <c r="B23" s="33" t="s">
        <v>65</v>
      </c>
      <c r="C23" s="34">
        <f>'ExerciceC Bille5'!H$12</f>
        <v>0</v>
      </c>
      <c r="D23" s="34">
        <f>'ExerciceC Bille5'!I$12</f>
        <v>0</v>
      </c>
      <c r="E23" s="34">
        <f>'ExerciceC Bille5'!J$12</f>
        <v>0</v>
      </c>
      <c r="F23" s="34">
        <f>'ExerciceC Bille5'!K$12</f>
        <v>0</v>
      </c>
      <c r="G23" s="91"/>
      <c r="H23" s="92"/>
      <c r="I23" s="29"/>
      <c r="J23" s="30"/>
    </row>
    <row r="24" spans="1:10" x14ac:dyDescent="0.25">
      <c r="A24" s="29"/>
      <c r="B24" s="33" t="s">
        <v>66</v>
      </c>
      <c r="C24" s="34">
        <f>'ExerciceC Bille6'!H$12</f>
        <v>0</v>
      </c>
      <c r="D24" s="34">
        <f>'ExerciceC Bille6'!I$12</f>
        <v>0</v>
      </c>
      <c r="E24" s="34">
        <f>'ExerciceC Bille6'!J$12</f>
        <v>0</v>
      </c>
      <c r="F24" s="34">
        <f>'ExerciceC Bille6'!K$12</f>
        <v>0</v>
      </c>
      <c r="G24" s="91"/>
      <c r="H24" s="92"/>
      <c r="I24" s="29"/>
      <c r="J24" s="30"/>
    </row>
    <row r="25" spans="1:10" x14ac:dyDescent="0.25">
      <c r="A25" s="29"/>
      <c r="B25" s="33" t="s">
        <v>42</v>
      </c>
      <c r="C25" s="34">
        <f>'ExerciceD Bille1'!H$12</f>
        <v>0</v>
      </c>
      <c r="D25" s="34">
        <f>'ExerciceD Bille1'!I$12</f>
        <v>0</v>
      </c>
      <c r="E25" s="34">
        <f>'ExerciceD Bille1'!J$12</f>
        <v>0</v>
      </c>
      <c r="F25" s="34">
        <f>'ExerciceD Bille1'!K$12</f>
        <v>0</v>
      </c>
      <c r="G25" s="91"/>
      <c r="H25" s="92"/>
      <c r="I25" s="29"/>
      <c r="J25" s="30"/>
    </row>
    <row r="26" spans="1:10" x14ac:dyDescent="0.25">
      <c r="A26" s="29"/>
      <c r="B26" s="33" t="s">
        <v>43</v>
      </c>
      <c r="C26" s="34">
        <f>'ExerciceD Bille2'!H$12</f>
        <v>0</v>
      </c>
      <c r="D26" s="34">
        <f>'ExerciceD Bille2'!I$12</f>
        <v>0</v>
      </c>
      <c r="E26" s="34">
        <f>'ExerciceD Bille2'!J$12</f>
        <v>0</v>
      </c>
      <c r="F26" s="34">
        <f>'ExerciceD Bille2'!K$12</f>
        <v>0</v>
      </c>
      <c r="G26" s="91"/>
      <c r="H26" s="92"/>
      <c r="I26" s="29"/>
      <c r="J26" s="30"/>
    </row>
    <row r="27" spans="1:10" x14ac:dyDescent="0.25">
      <c r="A27" s="29"/>
      <c r="B27" s="33" t="s">
        <v>44</v>
      </c>
      <c r="C27" s="34">
        <f>'ExerciceD Bille3'!H$12</f>
        <v>0</v>
      </c>
      <c r="D27" s="34">
        <f>'ExerciceD Bille3'!I$12</f>
        <v>0</v>
      </c>
      <c r="E27" s="34">
        <f>'ExerciceD Bille3'!J$12</f>
        <v>0</v>
      </c>
      <c r="F27" s="34">
        <f>'ExerciceD Bille3'!K$12</f>
        <v>0</v>
      </c>
      <c r="G27" s="91"/>
      <c r="H27" s="92"/>
      <c r="I27" s="29"/>
      <c r="J27" s="30"/>
    </row>
    <row r="28" spans="1:10" x14ac:dyDescent="0.25">
      <c r="A28" s="29"/>
      <c r="B28" s="33" t="s">
        <v>45</v>
      </c>
      <c r="C28" s="34">
        <f>'ExerciceE Bille1'!H$12</f>
        <v>0</v>
      </c>
      <c r="D28" s="34">
        <f>'ExerciceE Bille1'!I$12</f>
        <v>0</v>
      </c>
      <c r="E28" s="34">
        <f>'ExerciceE Bille1'!J$12</f>
        <v>0</v>
      </c>
      <c r="F28" s="34">
        <f>'ExerciceE Bille1'!K$12</f>
        <v>0</v>
      </c>
      <c r="G28" s="91"/>
      <c r="H28" s="92"/>
      <c r="I28" s="29"/>
      <c r="J28" s="30"/>
    </row>
    <row r="29" spans="1:10" x14ac:dyDescent="0.25">
      <c r="A29" s="29"/>
      <c r="B29" s="33" t="s">
        <v>46</v>
      </c>
      <c r="C29" s="34">
        <f>'ExerciceE Bille2'!H$12</f>
        <v>0</v>
      </c>
      <c r="D29" s="34">
        <f>'ExerciceE Bille2'!I$12</f>
        <v>0</v>
      </c>
      <c r="E29" s="34">
        <f>'ExerciceE Bille2'!J$12</f>
        <v>0</v>
      </c>
      <c r="F29" s="34">
        <f>'ExerciceE Bille2'!K$12</f>
        <v>0</v>
      </c>
      <c r="G29" s="91"/>
      <c r="H29" s="92"/>
      <c r="I29" s="29"/>
      <c r="J29" s="30"/>
    </row>
    <row r="30" spans="1:10" x14ac:dyDescent="0.25">
      <c r="A30" s="29"/>
      <c r="B30" s="33" t="s">
        <v>47</v>
      </c>
      <c r="C30" s="34">
        <f>'ExerciceE Bille3'!H$12</f>
        <v>0</v>
      </c>
      <c r="D30" s="34">
        <f>'ExerciceE Bille3'!I$12</f>
        <v>0</v>
      </c>
      <c r="E30" s="34">
        <f>'ExerciceE Bille3'!J$12</f>
        <v>0</v>
      </c>
      <c r="F30" s="34">
        <f>'ExerciceE Bille3'!K$12</f>
        <v>0</v>
      </c>
      <c r="G30" s="91"/>
      <c r="H30" s="92"/>
      <c r="I30" s="29"/>
      <c r="J30" s="30"/>
    </row>
    <row r="31" spans="1:10" x14ac:dyDescent="0.25">
      <c r="A31" s="29"/>
      <c r="B31" s="33"/>
      <c r="C31" s="34"/>
      <c r="D31" s="34"/>
      <c r="E31" s="34"/>
      <c r="F31" s="34"/>
      <c r="G31" s="91"/>
      <c r="H31" s="92"/>
      <c r="I31" s="29"/>
      <c r="J31" s="30"/>
    </row>
    <row r="32" spans="1:10" x14ac:dyDescent="0.25">
      <c r="A32" s="29"/>
      <c r="B32" s="33"/>
      <c r="C32" s="34"/>
      <c r="D32" s="34"/>
      <c r="E32" s="34"/>
      <c r="F32" s="34"/>
      <c r="G32" s="91"/>
      <c r="H32" s="92"/>
      <c r="I32" s="29"/>
      <c r="J32" s="30"/>
    </row>
    <row r="33" spans="1:10" x14ac:dyDescent="0.25">
      <c r="A33" s="29"/>
      <c r="B33" s="33"/>
      <c r="C33" s="34"/>
      <c r="D33" s="34"/>
      <c r="E33" s="34"/>
      <c r="F33" s="34"/>
      <c r="G33" s="91"/>
      <c r="H33" s="92"/>
      <c r="I33" s="29"/>
      <c r="J33" s="30"/>
    </row>
    <row r="34" spans="1:10" x14ac:dyDescent="0.25">
      <c r="A34" s="29"/>
      <c r="B34" s="33"/>
      <c r="C34" s="34"/>
      <c r="D34" s="34"/>
      <c r="E34" s="34"/>
      <c r="F34" s="34"/>
      <c r="G34" s="91"/>
      <c r="H34" s="92"/>
      <c r="I34" s="29"/>
      <c r="J34" s="30"/>
    </row>
    <row r="35" spans="1:10" x14ac:dyDescent="0.25">
      <c r="A35" s="29"/>
      <c r="B35" s="35"/>
      <c r="C35" s="35"/>
      <c r="D35" s="36"/>
      <c r="E35" s="34" t="s">
        <v>48</v>
      </c>
      <c r="F35" s="74">
        <f>SUM(F11:F34)</f>
        <v>0</v>
      </c>
      <c r="G35" s="91"/>
      <c r="H35" s="29"/>
      <c r="I35" s="29"/>
      <c r="J35" s="30"/>
    </row>
    <row r="36" spans="1:10" x14ac:dyDescent="0.25">
      <c r="A36" s="29"/>
      <c r="B36" s="29"/>
      <c r="C36" s="29"/>
      <c r="D36" s="29"/>
      <c r="E36" s="35"/>
      <c r="F36" s="99"/>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9</v>
      </c>
      <c r="C46" s="29"/>
      <c r="D46" s="29"/>
      <c r="E46" s="29"/>
      <c r="F46" s="29" t="s">
        <v>15</v>
      </c>
      <c r="G46" s="29"/>
      <c r="H46" s="29"/>
      <c r="I46" s="29"/>
      <c r="J46" s="30"/>
    </row>
    <row r="47" spans="1:10" ht="15.75" thickBot="1" x14ac:dyDescent="0.3">
      <c r="A47" s="28"/>
      <c r="B47" s="168" t="str">
        <f>IF(ISBLANK(Résultats!C4),"",Résultats!C4)</f>
        <v/>
      </c>
      <c r="C47" s="169"/>
      <c r="D47" s="170"/>
      <c r="E47" s="29"/>
      <c r="F47" s="159"/>
      <c r="G47" s="160"/>
      <c r="H47" s="161"/>
      <c r="I47" s="29"/>
      <c r="J47" s="30"/>
    </row>
    <row r="48" spans="1:10" x14ac:dyDescent="0.25">
      <c r="A48" s="28"/>
      <c r="B48" s="29"/>
      <c r="C48" s="29"/>
      <c r="D48" s="29"/>
      <c r="E48" s="29"/>
      <c r="F48" s="162"/>
      <c r="G48" s="163"/>
      <c r="H48" s="164"/>
      <c r="I48" s="29"/>
      <c r="J48" s="30"/>
    </row>
    <row r="49" spans="1:10" x14ac:dyDescent="0.25">
      <c r="A49" s="28"/>
      <c r="B49" s="29"/>
      <c r="C49" s="29"/>
      <c r="D49" s="29"/>
      <c r="E49" s="29"/>
      <c r="F49" s="162"/>
      <c r="G49" s="163"/>
      <c r="H49" s="164"/>
      <c r="I49" s="29"/>
      <c r="J49" s="30"/>
    </row>
    <row r="50" spans="1:10" x14ac:dyDescent="0.25">
      <c r="A50" s="28"/>
      <c r="B50" s="29"/>
      <c r="C50" s="29"/>
      <c r="D50" s="29"/>
      <c r="E50" s="29"/>
      <c r="F50" s="162"/>
      <c r="G50" s="163"/>
      <c r="H50" s="164"/>
      <c r="I50" s="29"/>
      <c r="J50" s="30"/>
    </row>
    <row r="51" spans="1:10" ht="15.75" thickBot="1" x14ac:dyDescent="0.3">
      <c r="A51" s="28"/>
      <c r="B51" s="29"/>
      <c r="C51" s="29"/>
      <c r="D51" s="29"/>
      <c r="E51" s="29"/>
      <c r="F51" s="165"/>
      <c r="G51" s="166"/>
      <c r="H51" s="167"/>
      <c r="I51" s="29"/>
      <c r="J51" s="30"/>
    </row>
    <row r="52" spans="1:10" ht="15.75" thickBot="1" x14ac:dyDescent="0.3">
      <c r="A52" s="79" t="s">
        <v>23</v>
      </c>
      <c r="B52" s="37"/>
      <c r="C52" s="37"/>
      <c r="D52" s="37"/>
      <c r="E52" s="37"/>
      <c r="F52" s="37"/>
      <c r="G52" s="37"/>
      <c r="H52" s="37"/>
      <c r="I52" s="37"/>
      <c r="J52" s="38"/>
    </row>
  </sheetData>
  <sheetProtection algorithmName="SHA-512" hashValue="ColyW49F/JJI7hGp02fcXRkePl9S+XjDtPjdw4VFWoUhAqE1iXSjVjVJsngSizdaysjnyeRHgBqHRl+5iH30BQ==" saltValue="FaaUCKn69nxHeFNpjdAHt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codeName="Feuil35">
    <tabColor theme="4" tint="0.79998168889431442"/>
  </sheetPr>
  <dimension ref="A1:J52"/>
  <sheetViews>
    <sheetView topLeftCell="A2"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3" t="s">
        <v>69</v>
      </c>
      <c r="B1" s="194"/>
      <c r="C1" s="194"/>
      <c r="D1" s="194"/>
      <c r="E1" s="194"/>
      <c r="F1" s="194"/>
      <c r="G1" s="194"/>
      <c r="H1" s="194"/>
      <c r="I1" s="194"/>
      <c r="J1" s="195"/>
    </row>
    <row r="2" spans="1:10" ht="15.75" thickBot="1" x14ac:dyDescent="0.3">
      <c r="A2" s="39" t="s">
        <v>24</v>
      </c>
      <c r="B2" s="178" t="str">
        <f>IF(ISBLANK(Résultats!A19),"",Résultats!A19)</f>
        <v/>
      </c>
      <c r="C2" s="179"/>
      <c r="D2" s="179"/>
      <c r="E2" s="179"/>
      <c r="F2" s="180"/>
      <c r="G2" s="40" t="s">
        <v>25</v>
      </c>
      <c r="H2" s="40"/>
      <c r="I2" s="174" t="str">
        <f>IF(ISBLANK(Résultats!D19),"",Résultats!D19)</f>
        <v/>
      </c>
      <c r="J2" s="175"/>
    </row>
    <row r="3" spans="1:10" ht="15.75" thickBot="1" x14ac:dyDescent="0.3">
      <c r="A3" s="39" t="s">
        <v>26</v>
      </c>
      <c r="B3" s="40"/>
      <c r="C3" s="178" t="str">
        <f>IF(ISBLANK(Résultats!G19),"",Résultats!G19)</f>
        <v/>
      </c>
      <c r="D3" s="179"/>
      <c r="E3" s="179"/>
      <c r="F3" s="180"/>
      <c r="G3" s="196" t="s">
        <v>27</v>
      </c>
      <c r="H3" s="197"/>
      <c r="I3" s="176" t="str">
        <f>IF(ISBLANK(Résultats!F19),"","moins de 21ans")</f>
        <v/>
      </c>
      <c r="J3" s="177"/>
    </row>
    <row r="4" spans="1:10" ht="15.75" thickBot="1" x14ac:dyDescent="0.3">
      <c r="A4" s="39" t="s">
        <v>7</v>
      </c>
      <c r="B4" s="40"/>
      <c r="C4" s="178" t="str">
        <f>IF(ISBLANK(Résultats!C2),"",(Résultats!C2))</f>
        <v/>
      </c>
      <c r="D4" s="179"/>
      <c r="E4" s="179"/>
      <c r="F4" s="180"/>
      <c r="G4" s="40" t="s">
        <v>8</v>
      </c>
      <c r="H4" s="40"/>
      <c r="I4" s="176" t="str">
        <f>IF(ISBLANK(Résultats!J2),"",Résultats!J2)</f>
        <v/>
      </c>
      <c r="J4" s="177"/>
    </row>
    <row r="5" spans="1:10" x14ac:dyDescent="0.25">
      <c r="A5" s="39" t="s">
        <v>62</v>
      </c>
      <c r="B5" s="40"/>
      <c r="C5" s="40"/>
      <c r="D5" s="40"/>
      <c r="E5" s="40"/>
      <c r="F5" s="40"/>
      <c r="G5" s="40"/>
      <c r="H5" s="40"/>
      <c r="I5" s="51"/>
      <c r="J5" s="41"/>
    </row>
    <row r="6" spans="1:10" x14ac:dyDescent="0.25">
      <c r="A6" s="39" t="s">
        <v>28</v>
      </c>
      <c r="B6" s="40"/>
      <c r="C6" s="40"/>
      <c r="D6" s="40"/>
      <c r="E6" s="40"/>
      <c r="F6" s="40"/>
      <c r="G6" s="40"/>
      <c r="H6" s="40"/>
      <c r="I6" s="40"/>
      <c r="J6" s="41"/>
    </row>
    <row r="7" spans="1:10" x14ac:dyDescent="0.25">
      <c r="A7" s="39" t="s">
        <v>29</v>
      </c>
      <c r="B7" s="40"/>
      <c r="C7" s="40"/>
      <c r="D7" s="40"/>
      <c r="E7" s="40"/>
      <c r="F7" s="40"/>
      <c r="G7" s="40"/>
      <c r="H7" s="40"/>
      <c r="I7" s="40"/>
      <c r="J7" s="41"/>
    </row>
    <row r="8" spans="1:10" x14ac:dyDescent="0.25">
      <c r="A8" s="39" t="s">
        <v>30</v>
      </c>
      <c r="B8" s="40"/>
      <c r="C8" s="40"/>
      <c r="D8" s="40"/>
      <c r="E8" s="40"/>
      <c r="F8" s="40"/>
      <c r="G8" s="40"/>
      <c r="H8" s="40"/>
      <c r="I8" s="40"/>
      <c r="J8" s="41"/>
    </row>
    <row r="9" spans="1:10" x14ac:dyDescent="0.25">
      <c r="A9" s="39" t="s">
        <v>63</v>
      </c>
      <c r="B9" s="40"/>
      <c r="C9" s="40"/>
      <c r="D9" s="40"/>
      <c r="E9" s="40"/>
      <c r="F9" s="40"/>
      <c r="G9" s="40"/>
      <c r="H9" s="40"/>
      <c r="I9" s="40"/>
      <c r="J9" s="41"/>
    </row>
    <row r="10" spans="1:10" ht="75" x14ac:dyDescent="0.25">
      <c r="A10" s="40"/>
      <c r="B10" s="105" t="s">
        <v>67</v>
      </c>
      <c r="C10" s="42" t="s">
        <v>18</v>
      </c>
      <c r="D10" s="42" t="s">
        <v>19</v>
      </c>
      <c r="E10" s="42" t="s">
        <v>20</v>
      </c>
      <c r="F10" s="43" t="s">
        <v>21</v>
      </c>
      <c r="G10" s="85"/>
      <c r="H10" s="86"/>
      <c r="I10" s="40"/>
      <c r="J10" s="41"/>
    </row>
    <row r="11" spans="1:10" x14ac:dyDescent="0.25">
      <c r="A11" s="40"/>
      <c r="B11" s="44" t="s">
        <v>31</v>
      </c>
      <c r="C11" s="45">
        <f>'ExerciceA Bille1'!H$13</f>
        <v>0</v>
      </c>
      <c r="D11" s="45">
        <f>'ExerciceA Bille1'!I$13</f>
        <v>0</v>
      </c>
      <c r="E11" s="45">
        <f>'ExerciceA Bille1'!J$13</f>
        <v>0</v>
      </c>
      <c r="F11" s="45">
        <f>'ExerciceA Bille1'!K$13</f>
        <v>0</v>
      </c>
      <c r="G11" s="87"/>
      <c r="H11" s="88"/>
      <c r="I11" s="40"/>
      <c r="J11" s="41"/>
    </row>
    <row r="12" spans="1:10" x14ac:dyDescent="0.25">
      <c r="A12" s="40"/>
      <c r="B12" s="44" t="s">
        <v>32</v>
      </c>
      <c r="C12" s="45">
        <f>'ExerciceA Bille2'!H$13</f>
        <v>0</v>
      </c>
      <c r="D12" s="45">
        <f>'ExerciceA Bille2'!I$13</f>
        <v>0</v>
      </c>
      <c r="E12" s="45">
        <f>'ExerciceA Bille2'!J$13</f>
        <v>0</v>
      </c>
      <c r="F12" s="45">
        <f>'ExerciceA Bille2'!K$13</f>
        <v>0</v>
      </c>
      <c r="G12" s="87"/>
      <c r="H12" s="88"/>
      <c r="I12" s="40"/>
      <c r="J12" s="41"/>
    </row>
    <row r="13" spans="1:10" x14ac:dyDescent="0.25">
      <c r="A13" s="40"/>
      <c r="B13" s="44" t="s">
        <v>33</v>
      </c>
      <c r="C13" s="45">
        <f>'ExerciceA Bille3'!H$13</f>
        <v>0</v>
      </c>
      <c r="D13" s="45">
        <f>'ExerciceA Bille3'!I$13</f>
        <v>0</v>
      </c>
      <c r="E13" s="45">
        <f>'ExerciceA Bille3'!J$13</f>
        <v>0</v>
      </c>
      <c r="F13" s="45">
        <f>'ExerciceA Bille3'!K$13</f>
        <v>0</v>
      </c>
      <c r="G13" s="87"/>
      <c r="H13" s="88"/>
      <c r="I13" s="40"/>
      <c r="J13" s="41"/>
    </row>
    <row r="14" spans="1:10" x14ac:dyDescent="0.25">
      <c r="A14" s="40"/>
      <c r="B14" s="44" t="s">
        <v>34</v>
      </c>
      <c r="C14" s="45">
        <f>'ExerciceA Bille4'!H$13</f>
        <v>0</v>
      </c>
      <c r="D14" s="45">
        <f>'ExerciceA Bille4'!I$13</f>
        <v>0</v>
      </c>
      <c r="E14" s="45">
        <f>'ExerciceA Bille4'!J$13</f>
        <v>0</v>
      </c>
      <c r="F14" s="45">
        <f>'ExerciceA Bille4'!K$13</f>
        <v>0</v>
      </c>
      <c r="G14" s="87"/>
      <c r="H14" s="88"/>
      <c r="I14" s="40"/>
      <c r="J14" s="41"/>
    </row>
    <row r="15" spans="1:10" x14ac:dyDescent="0.25">
      <c r="A15" s="40"/>
      <c r="B15" s="44" t="s">
        <v>35</v>
      </c>
      <c r="C15" s="45">
        <f>'ExerciceB Bille1'!H$13</f>
        <v>0</v>
      </c>
      <c r="D15" s="45">
        <f>'ExerciceB Bille1'!I$13</f>
        <v>0</v>
      </c>
      <c r="E15" s="45">
        <f>'ExerciceB Bille1'!J$13</f>
        <v>0</v>
      </c>
      <c r="F15" s="45">
        <f>'ExerciceB Bille1'!K$13</f>
        <v>0</v>
      </c>
      <c r="G15" s="87"/>
      <c r="H15" s="88"/>
      <c r="I15" s="40"/>
      <c r="J15" s="41"/>
    </row>
    <row r="16" spans="1:10" x14ac:dyDescent="0.25">
      <c r="A16" s="40"/>
      <c r="B16" s="44" t="s">
        <v>36</v>
      </c>
      <c r="C16" s="45">
        <f>'ExerciceB Bille2'!H$13</f>
        <v>0</v>
      </c>
      <c r="D16" s="45">
        <f>'ExerciceB Bille2'!I$13</f>
        <v>0</v>
      </c>
      <c r="E16" s="45">
        <f>'ExerciceB Bille2'!J$13</f>
        <v>0</v>
      </c>
      <c r="F16" s="45">
        <f>'ExerciceB Bille2'!K$13</f>
        <v>0</v>
      </c>
      <c r="G16" s="87"/>
      <c r="H16" s="88"/>
      <c r="I16" s="40"/>
      <c r="J16" s="41"/>
    </row>
    <row r="17" spans="1:10" x14ac:dyDescent="0.25">
      <c r="A17" s="40"/>
      <c r="B17" s="44" t="s">
        <v>37</v>
      </c>
      <c r="C17" s="45">
        <f>'ExerciceB Bille3'!H$13</f>
        <v>0</v>
      </c>
      <c r="D17" s="45">
        <f>'ExerciceB Bille3'!I$13</f>
        <v>0</v>
      </c>
      <c r="E17" s="45">
        <f>'ExerciceB Bille3'!J$13</f>
        <v>0</v>
      </c>
      <c r="F17" s="45">
        <f>'ExerciceB Bille3'!K$13</f>
        <v>0</v>
      </c>
      <c r="G17" s="87"/>
      <c r="H17" s="88"/>
      <c r="I17" s="40"/>
      <c r="J17" s="41"/>
    </row>
    <row r="18" spans="1:10" x14ac:dyDescent="0.25">
      <c r="A18" s="40"/>
      <c r="B18" s="44" t="s">
        <v>38</v>
      </c>
      <c r="C18" s="45">
        <f>'ExerciceB Bille4'!H$13</f>
        <v>0</v>
      </c>
      <c r="D18" s="45">
        <f>'ExerciceB Bille4'!I$13</f>
        <v>0</v>
      </c>
      <c r="E18" s="45">
        <f>'ExerciceB Bille4'!J$13</f>
        <v>0</v>
      </c>
      <c r="F18" s="45">
        <f>'ExerciceB Bille4'!K$13</f>
        <v>0</v>
      </c>
      <c r="G18" s="87"/>
      <c r="H18" s="88"/>
      <c r="I18" s="40"/>
      <c r="J18" s="41"/>
    </row>
    <row r="19" spans="1:10" x14ac:dyDescent="0.25">
      <c r="A19" s="40"/>
      <c r="B19" s="44" t="s">
        <v>39</v>
      </c>
      <c r="C19" s="45">
        <f>'ExerciceC Bille1'!H$13</f>
        <v>0</v>
      </c>
      <c r="D19" s="45">
        <f>'ExerciceC Bille1'!I$13</f>
        <v>0</v>
      </c>
      <c r="E19" s="45">
        <f>'ExerciceC Bille1'!J$13</f>
        <v>0</v>
      </c>
      <c r="F19" s="45">
        <f>'ExerciceC Bille1'!K$13</f>
        <v>0</v>
      </c>
      <c r="G19" s="87"/>
      <c r="H19" s="88"/>
      <c r="I19" s="40"/>
      <c r="J19" s="41"/>
    </row>
    <row r="20" spans="1:10" x14ac:dyDescent="0.25">
      <c r="A20" s="40"/>
      <c r="B20" s="44" t="s">
        <v>40</v>
      </c>
      <c r="C20" s="45">
        <f>'ExerciceC Bille2'!H$13</f>
        <v>0</v>
      </c>
      <c r="D20" s="45">
        <f>'ExerciceC Bille2'!I$13</f>
        <v>0</v>
      </c>
      <c r="E20" s="45">
        <f>'ExerciceC Bille2'!J$13</f>
        <v>0</v>
      </c>
      <c r="F20" s="45">
        <f>'ExerciceC Bille2'!K$13</f>
        <v>0</v>
      </c>
      <c r="G20" s="87"/>
      <c r="H20" s="88"/>
      <c r="I20" s="40"/>
      <c r="J20" s="41"/>
    </row>
    <row r="21" spans="1:10" x14ac:dyDescent="0.25">
      <c r="A21" s="40"/>
      <c r="B21" s="44" t="s">
        <v>41</v>
      </c>
      <c r="C21" s="45">
        <f>'ExerciceC Bille3'!H$13</f>
        <v>0</v>
      </c>
      <c r="D21" s="45">
        <f>'ExerciceC Bille3'!I$13</f>
        <v>0</v>
      </c>
      <c r="E21" s="45">
        <f>'ExerciceC Bille3'!J$13</f>
        <v>0</v>
      </c>
      <c r="F21" s="45">
        <f>'ExerciceC Bille3'!K$13</f>
        <v>0</v>
      </c>
      <c r="G21" s="87"/>
      <c r="H21" s="88"/>
      <c r="I21" s="40"/>
      <c r="J21" s="41"/>
    </row>
    <row r="22" spans="1:10" x14ac:dyDescent="0.25">
      <c r="A22" s="40"/>
      <c r="B22" s="44" t="s">
        <v>64</v>
      </c>
      <c r="C22" s="45">
        <f>'ExerciceC Bille4'!H$13</f>
        <v>0</v>
      </c>
      <c r="D22" s="45">
        <f>'ExerciceC Bille4'!I$13</f>
        <v>0</v>
      </c>
      <c r="E22" s="45">
        <f>'ExerciceC Bille4'!J$13</f>
        <v>0</v>
      </c>
      <c r="F22" s="45">
        <f>'ExerciceC Bille4'!K$13</f>
        <v>0</v>
      </c>
      <c r="G22" s="87"/>
      <c r="H22" s="88"/>
      <c r="I22" s="40"/>
      <c r="J22" s="41"/>
    </row>
    <row r="23" spans="1:10" x14ac:dyDescent="0.25">
      <c r="A23" s="40"/>
      <c r="B23" s="44" t="s">
        <v>65</v>
      </c>
      <c r="C23" s="45">
        <f>'ExerciceC Bille5'!H$13</f>
        <v>0</v>
      </c>
      <c r="D23" s="45">
        <f>'ExerciceC Bille5'!I$13</f>
        <v>0</v>
      </c>
      <c r="E23" s="45">
        <f>'ExerciceC Bille5'!J$13</f>
        <v>0</v>
      </c>
      <c r="F23" s="45">
        <f>'ExerciceC Bille5'!K$13</f>
        <v>0</v>
      </c>
      <c r="G23" s="87"/>
      <c r="H23" s="88"/>
      <c r="I23" s="40"/>
      <c r="J23" s="41"/>
    </row>
    <row r="24" spans="1:10" x14ac:dyDescent="0.25">
      <c r="A24" s="40"/>
      <c r="B24" s="44" t="s">
        <v>66</v>
      </c>
      <c r="C24" s="45">
        <f>'ExerciceC Bille6'!H$13</f>
        <v>0</v>
      </c>
      <c r="D24" s="45">
        <f>'ExerciceC Bille6'!I$13</f>
        <v>0</v>
      </c>
      <c r="E24" s="45">
        <f>'ExerciceC Bille6'!J$13</f>
        <v>0</v>
      </c>
      <c r="F24" s="45">
        <f>'ExerciceC Bille6'!K$13</f>
        <v>0</v>
      </c>
      <c r="G24" s="87"/>
      <c r="H24" s="88"/>
      <c r="I24" s="40"/>
      <c r="J24" s="41"/>
    </row>
    <row r="25" spans="1:10" x14ac:dyDescent="0.25">
      <c r="A25" s="40"/>
      <c r="B25" s="44" t="s">
        <v>42</v>
      </c>
      <c r="C25" s="45">
        <f>'ExerciceD Bille1'!H$13</f>
        <v>0</v>
      </c>
      <c r="D25" s="45">
        <f>'ExerciceD Bille1'!I$13</f>
        <v>0</v>
      </c>
      <c r="E25" s="45">
        <f>'ExerciceD Bille1'!J$13</f>
        <v>0</v>
      </c>
      <c r="F25" s="45">
        <f>'ExerciceD Bille1'!K$13</f>
        <v>0</v>
      </c>
      <c r="G25" s="87"/>
      <c r="H25" s="88"/>
      <c r="I25" s="40"/>
      <c r="J25" s="41"/>
    </row>
    <row r="26" spans="1:10" x14ac:dyDescent="0.25">
      <c r="A26" s="40"/>
      <c r="B26" s="44" t="s">
        <v>43</v>
      </c>
      <c r="C26" s="45">
        <f>'ExerciceD Bille2'!H$13</f>
        <v>0</v>
      </c>
      <c r="D26" s="45">
        <f>'ExerciceD Bille2'!I$13</f>
        <v>0</v>
      </c>
      <c r="E26" s="45">
        <f>'ExerciceD Bille2'!J$13</f>
        <v>0</v>
      </c>
      <c r="F26" s="45">
        <f>'ExerciceD Bille2'!K$13</f>
        <v>0</v>
      </c>
      <c r="G26" s="87"/>
      <c r="H26" s="88"/>
      <c r="I26" s="40"/>
      <c r="J26" s="41"/>
    </row>
    <row r="27" spans="1:10" x14ac:dyDescent="0.25">
      <c r="A27" s="40"/>
      <c r="B27" s="44" t="s">
        <v>44</v>
      </c>
      <c r="C27" s="45">
        <f>'ExerciceD Bille3'!H$13</f>
        <v>0</v>
      </c>
      <c r="D27" s="45">
        <f>'ExerciceD Bille3'!I$13</f>
        <v>0</v>
      </c>
      <c r="E27" s="45">
        <f>'ExerciceD Bille3'!J$13</f>
        <v>0</v>
      </c>
      <c r="F27" s="45">
        <f>'ExerciceD Bille3'!K$13</f>
        <v>0</v>
      </c>
      <c r="G27" s="87"/>
      <c r="H27" s="88"/>
      <c r="I27" s="40"/>
      <c r="J27" s="41"/>
    </row>
    <row r="28" spans="1:10" x14ac:dyDescent="0.25">
      <c r="A28" s="40"/>
      <c r="B28" s="44" t="s">
        <v>45</v>
      </c>
      <c r="C28" s="45">
        <f>'ExerciceE Bille1'!H$13</f>
        <v>0</v>
      </c>
      <c r="D28" s="45">
        <f>'ExerciceE Bille1'!I$13</f>
        <v>0</v>
      </c>
      <c r="E28" s="45">
        <f>'ExerciceE Bille1'!J$13</f>
        <v>0</v>
      </c>
      <c r="F28" s="45">
        <f>'ExerciceE Bille1'!K$13</f>
        <v>0</v>
      </c>
      <c r="G28" s="87"/>
      <c r="H28" s="88"/>
      <c r="I28" s="40"/>
      <c r="J28" s="41"/>
    </row>
    <row r="29" spans="1:10" x14ac:dyDescent="0.25">
      <c r="A29" s="40"/>
      <c r="B29" s="44" t="s">
        <v>46</v>
      </c>
      <c r="C29" s="45">
        <f>'ExerciceE Bille2'!H$13</f>
        <v>0</v>
      </c>
      <c r="D29" s="45">
        <f>'ExerciceE Bille2'!I$13</f>
        <v>0</v>
      </c>
      <c r="E29" s="45">
        <f>'ExerciceE Bille2'!J$13</f>
        <v>0</v>
      </c>
      <c r="F29" s="45">
        <f>'ExerciceE Bille2'!K$13</f>
        <v>0</v>
      </c>
      <c r="G29" s="87"/>
      <c r="H29" s="88"/>
      <c r="I29" s="40"/>
      <c r="J29" s="41"/>
    </row>
    <row r="30" spans="1:10" x14ac:dyDescent="0.25">
      <c r="A30" s="40"/>
      <c r="B30" s="44" t="s">
        <v>47</v>
      </c>
      <c r="C30" s="45">
        <f>'ExerciceE Bille3'!H$13</f>
        <v>0</v>
      </c>
      <c r="D30" s="45">
        <f>'ExerciceE Bille3'!I$13</f>
        <v>0</v>
      </c>
      <c r="E30" s="45">
        <f>'ExerciceE Bille3'!J$13</f>
        <v>0</v>
      </c>
      <c r="F30" s="45">
        <f>'ExerciceE Bille3'!K$13</f>
        <v>0</v>
      </c>
      <c r="G30" s="87"/>
      <c r="H30" s="88"/>
      <c r="I30" s="40"/>
      <c r="J30" s="41"/>
    </row>
    <row r="31" spans="1:10" x14ac:dyDescent="0.25">
      <c r="A31" s="40"/>
      <c r="B31" s="44"/>
      <c r="C31" s="45"/>
      <c r="D31" s="45"/>
      <c r="E31" s="45"/>
      <c r="F31" s="45"/>
      <c r="G31" s="87"/>
      <c r="H31" s="88"/>
      <c r="I31" s="40"/>
      <c r="J31" s="41"/>
    </row>
    <row r="32" spans="1:10" x14ac:dyDescent="0.25">
      <c r="A32" s="40"/>
      <c r="B32" s="44"/>
      <c r="C32" s="45"/>
      <c r="D32" s="45"/>
      <c r="E32" s="45"/>
      <c r="F32" s="45"/>
      <c r="G32" s="87"/>
      <c r="H32" s="88"/>
      <c r="I32" s="40"/>
      <c r="J32" s="41"/>
    </row>
    <row r="33" spans="1:10" x14ac:dyDescent="0.25">
      <c r="A33" s="40"/>
      <c r="B33" s="44"/>
      <c r="C33" s="45"/>
      <c r="D33" s="45"/>
      <c r="E33" s="45"/>
      <c r="F33" s="45"/>
      <c r="G33" s="87"/>
      <c r="H33" s="88"/>
      <c r="I33" s="40"/>
      <c r="J33" s="41"/>
    </row>
    <row r="34" spans="1:10" x14ac:dyDescent="0.25">
      <c r="A34" s="40"/>
      <c r="B34" s="44"/>
      <c r="C34" s="45"/>
      <c r="D34" s="45"/>
      <c r="E34" s="45"/>
      <c r="F34" s="45"/>
      <c r="G34" s="87"/>
      <c r="H34" s="88"/>
      <c r="I34" s="40"/>
      <c r="J34" s="41"/>
    </row>
    <row r="35" spans="1:10" x14ac:dyDescent="0.25">
      <c r="A35" s="40"/>
      <c r="B35" s="46"/>
      <c r="C35" s="46"/>
      <c r="D35" s="47"/>
      <c r="E35" s="45" t="s">
        <v>48</v>
      </c>
      <c r="F35" s="73">
        <f>SUM(F11:F34)</f>
        <v>0</v>
      </c>
      <c r="G35" s="87"/>
      <c r="H35" s="40"/>
      <c r="I35" s="40"/>
      <c r="J35" s="41"/>
    </row>
    <row r="36" spans="1:10" x14ac:dyDescent="0.25">
      <c r="A36" s="40"/>
      <c r="B36" s="40"/>
      <c r="C36" s="40"/>
      <c r="D36" s="40"/>
      <c r="E36" s="46"/>
      <c r="F36" s="98"/>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8" t="s">
        <v>9</v>
      </c>
      <c r="C46" s="40"/>
      <c r="D46" s="40"/>
      <c r="E46" s="40"/>
      <c r="F46" s="40" t="s">
        <v>15</v>
      </c>
      <c r="G46" s="40"/>
      <c r="H46" s="40"/>
      <c r="I46" s="40"/>
      <c r="J46" s="41"/>
    </row>
    <row r="47" spans="1:10" ht="15.75" thickBot="1" x14ac:dyDescent="0.3">
      <c r="A47" s="39"/>
      <c r="B47" s="168" t="str">
        <f>IF(ISBLANK(Résultats!C4),"",Résultats!C4)</f>
        <v/>
      </c>
      <c r="C47" s="169"/>
      <c r="D47" s="170"/>
      <c r="E47" s="40"/>
      <c r="F47" s="159"/>
      <c r="G47" s="160"/>
      <c r="H47" s="161"/>
      <c r="I47" s="40"/>
      <c r="J47" s="41"/>
    </row>
    <row r="48" spans="1:10" x14ac:dyDescent="0.25">
      <c r="A48" s="39"/>
      <c r="B48" s="40"/>
      <c r="C48" s="40"/>
      <c r="D48" s="40"/>
      <c r="E48" s="40"/>
      <c r="F48" s="162"/>
      <c r="G48" s="163"/>
      <c r="H48" s="164"/>
      <c r="I48" s="40"/>
      <c r="J48" s="41"/>
    </row>
    <row r="49" spans="1:10" x14ac:dyDescent="0.25">
      <c r="A49" s="39"/>
      <c r="B49" s="40"/>
      <c r="C49" s="40"/>
      <c r="D49" s="40"/>
      <c r="E49" s="40"/>
      <c r="F49" s="162"/>
      <c r="G49" s="163"/>
      <c r="H49" s="164"/>
      <c r="I49" s="40"/>
      <c r="J49" s="41"/>
    </row>
    <row r="50" spans="1:10" x14ac:dyDescent="0.25">
      <c r="A50" s="39"/>
      <c r="B50" s="40"/>
      <c r="C50" s="40"/>
      <c r="D50" s="40"/>
      <c r="E50" s="40"/>
      <c r="F50" s="162"/>
      <c r="G50" s="163"/>
      <c r="H50" s="164"/>
      <c r="I50" s="40"/>
      <c r="J50" s="41"/>
    </row>
    <row r="51" spans="1:10" ht="15.75" thickBot="1" x14ac:dyDescent="0.3">
      <c r="A51" s="39"/>
      <c r="B51" s="40"/>
      <c r="C51" s="40"/>
      <c r="D51" s="40"/>
      <c r="E51" s="40"/>
      <c r="F51" s="165"/>
      <c r="G51" s="166"/>
      <c r="H51" s="167"/>
      <c r="I51" s="40"/>
      <c r="J51" s="41"/>
    </row>
    <row r="52" spans="1:10" ht="15.75" thickBot="1" x14ac:dyDescent="0.3">
      <c r="A52" s="78" t="s">
        <v>23</v>
      </c>
      <c r="B52" s="48"/>
      <c r="C52" s="48"/>
      <c r="D52" s="48"/>
      <c r="E52" s="48"/>
      <c r="F52" s="48"/>
      <c r="G52" s="48"/>
      <c r="H52" s="48"/>
      <c r="I52" s="48"/>
      <c r="J52" s="49"/>
    </row>
  </sheetData>
  <sheetProtection algorithmName="SHA-512" hashValue="ja9V8lWohw6230mvopXVKtvHT4PDlRUWjjaiqWddn/TDG2RSFPRoJQDxXhuPY+t3PXUS+vnGluHF6SUNUdacwg==" saltValue="AAEpq6EJlPbUOkIio5SEO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sheetPr codeName="Feuil36"/>
  <dimension ref="A1:J52"/>
  <sheetViews>
    <sheetView topLeftCell="A7"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1" t="s">
        <v>69</v>
      </c>
      <c r="B1" s="172"/>
      <c r="C1" s="172"/>
      <c r="D1" s="172"/>
      <c r="E1" s="172"/>
      <c r="F1" s="172"/>
      <c r="G1" s="172"/>
      <c r="H1" s="172"/>
      <c r="I1" s="172"/>
      <c r="J1" s="173"/>
    </row>
    <row r="2" spans="1:10" ht="15.75" thickBot="1" x14ac:dyDescent="0.3">
      <c r="A2" s="6" t="s">
        <v>24</v>
      </c>
      <c r="B2" s="178" t="str">
        <f>IF(ISBLANK(Résultats!A20),"",Résultats!A20)</f>
        <v/>
      </c>
      <c r="C2" s="179"/>
      <c r="D2" s="179"/>
      <c r="E2" s="179"/>
      <c r="F2" s="180"/>
      <c r="G2" s="7" t="s">
        <v>25</v>
      </c>
      <c r="H2" s="7"/>
      <c r="I2" s="174" t="str">
        <f>IF(ISBLANK(Résultats!D20),"",Résultats!D20)</f>
        <v/>
      </c>
      <c r="J2" s="175"/>
    </row>
    <row r="3" spans="1:10" ht="15.75" thickBot="1" x14ac:dyDescent="0.3">
      <c r="A3" s="6" t="s">
        <v>26</v>
      </c>
      <c r="B3" s="7"/>
      <c r="C3" s="178" t="str">
        <f>IF(ISBLANK(Résultats!G20),"",Résultats!G20)</f>
        <v/>
      </c>
      <c r="D3" s="179"/>
      <c r="E3" s="179"/>
      <c r="F3" s="180"/>
      <c r="G3" s="181" t="s">
        <v>27</v>
      </c>
      <c r="H3" s="182"/>
      <c r="I3" s="176" t="str">
        <f>IF(ISBLANK(Résultats!F20),"","moins de 21ans")</f>
        <v/>
      </c>
      <c r="J3" s="177"/>
    </row>
    <row r="4" spans="1:10" ht="15.75" thickBot="1" x14ac:dyDescent="0.3">
      <c r="A4" s="6" t="s">
        <v>7</v>
      </c>
      <c r="B4" s="7"/>
      <c r="C4" s="178" t="str">
        <f>IF(ISBLANK(Résultats!C2),"",(Résultats!C2))</f>
        <v/>
      </c>
      <c r="D4" s="179"/>
      <c r="E4" s="179"/>
      <c r="F4" s="180"/>
      <c r="G4" s="7" t="s">
        <v>8</v>
      </c>
      <c r="H4" s="7"/>
      <c r="I4" s="176" t="str">
        <f>IF(ISBLANK(Résultats!J2),"",Résultats!J2)</f>
        <v/>
      </c>
      <c r="J4" s="177"/>
    </row>
    <row r="5" spans="1:10" x14ac:dyDescent="0.25">
      <c r="A5" s="6" t="s">
        <v>62</v>
      </c>
      <c r="B5" s="7"/>
      <c r="C5" s="7"/>
      <c r="D5" s="7"/>
      <c r="E5" s="7"/>
      <c r="F5" s="7"/>
      <c r="G5" s="7"/>
      <c r="H5" s="7"/>
      <c r="I5" s="50"/>
      <c r="J5" s="8"/>
    </row>
    <row r="6" spans="1:10" x14ac:dyDescent="0.25">
      <c r="A6" s="6" t="s">
        <v>28</v>
      </c>
      <c r="B6" s="7"/>
      <c r="C6" s="7"/>
      <c r="D6" s="7"/>
      <c r="E6" s="7"/>
      <c r="F6" s="7"/>
      <c r="G6" s="7"/>
      <c r="H6" s="7"/>
      <c r="I6" s="7"/>
      <c r="J6" s="8"/>
    </row>
    <row r="7" spans="1:10" x14ac:dyDescent="0.25">
      <c r="A7" s="6" t="s">
        <v>29</v>
      </c>
      <c r="B7" s="7"/>
      <c r="C7" s="7"/>
      <c r="D7" s="7"/>
      <c r="E7" s="7"/>
      <c r="F7" s="7"/>
      <c r="G7" s="7"/>
      <c r="H7" s="7"/>
      <c r="I7" s="7"/>
      <c r="J7" s="8"/>
    </row>
    <row r="8" spans="1:10" x14ac:dyDescent="0.25">
      <c r="A8" s="6" t="s">
        <v>30</v>
      </c>
      <c r="B8" s="7"/>
      <c r="C8" s="7"/>
      <c r="D8" s="7"/>
      <c r="E8" s="7"/>
      <c r="F8" s="7"/>
      <c r="G8" s="7"/>
      <c r="H8" s="7"/>
      <c r="I8" s="7"/>
      <c r="J8" s="8"/>
    </row>
    <row r="9" spans="1:10" x14ac:dyDescent="0.25">
      <c r="A9" s="6" t="s">
        <v>63</v>
      </c>
      <c r="B9" s="7"/>
      <c r="C9" s="7"/>
      <c r="D9" s="7"/>
      <c r="E9" s="7"/>
      <c r="F9" s="7"/>
      <c r="G9" s="7"/>
      <c r="H9" s="7"/>
      <c r="I9" s="7"/>
      <c r="J9" s="8"/>
    </row>
    <row r="10" spans="1:10" ht="75" x14ac:dyDescent="0.25">
      <c r="A10" s="7"/>
      <c r="B10" s="104" t="s">
        <v>67</v>
      </c>
      <c r="C10" s="9" t="s">
        <v>18</v>
      </c>
      <c r="D10" s="9" t="s">
        <v>19</v>
      </c>
      <c r="E10" s="9" t="s">
        <v>20</v>
      </c>
      <c r="F10" s="10" t="s">
        <v>21</v>
      </c>
      <c r="G10" s="82"/>
      <c r="H10" s="83"/>
      <c r="I10" s="7"/>
      <c r="J10" s="8"/>
    </row>
    <row r="11" spans="1:10" x14ac:dyDescent="0.25">
      <c r="A11" s="7"/>
      <c r="B11" s="11" t="s">
        <v>31</v>
      </c>
      <c r="C11" s="12" t="str">
        <f>'ExerciceA Bille1'!H$14</f>
        <v xml:space="preserve"> </v>
      </c>
      <c r="D11" s="12">
        <f>'ExerciceA Bille1'!I$14</f>
        <v>0</v>
      </c>
      <c r="E11" s="12">
        <f>'ExerciceA Bille1'!J$14</f>
        <v>0</v>
      </c>
      <c r="F11" s="12">
        <f>'ExerciceA Bille1'!K$14</f>
        <v>0</v>
      </c>
      <c r="G11" s="60"/>
      <c r="H11" s="84"/>
      <c r="I11" s="7"/>
      <c r="J11" s="8"/>
    </row>
    <row r="12" spans="1:10" x14ac:dyDescent="0.25">
      <c r="A12" s="7"/>
      <c r="B12" s="11" t="s">
        <v>32</v>
      </c>
      <c r="C12" s="12">
        <f>'ExerciceA Bille2'!H$14</f>
        <v>0</v>
      </c>
      <c r="D12" s="12">
        <f>'ExerciceA Bille2'!I$14</f>
        <v>0</v>
      </c>
      <c r="E12" s="12">
        <f>'ExerciceA Bille2'!J$14</f>
        <v>0</v>
      </c>
      <c r="F12" s="12">
        <f>'ExerciceA Bille2'!K$14</f>
        <v>0</v>
      </c>
      <c r="G12" s="60"/>
      <c r="H12" s="84"/>
      <c r="I12" s="7"/>
      <c r="J12" s="8"/>
    </row>
    <row r="13" spans="1:10" x14ac:dyDescent="0.25">
      <c r="A13" s="7"/>
      <c r="B13" s="11" t="s">
        <v>33</v>
      </c>
      <c r="C13" s="12">
        <f>'ExerciceA Bille3'!H$14</f>
        <v>0</v>
      </c>
      <c r="D13" s="12">
        <f>'ExerciceA Bille3'!I$14</f>
        <v>0</v>
      </c>
      <c r="E13" s="12">
        <f>'ExerciceA Bille3'!J$14</f>
        <v>0</v>
      </c>
      <c r="F13" s="12">
        <f>'ExerciceA Bille3'!K$14</f>
        <v>0</v>
      </c>
      <c r="G13" s="60"/>
      <c r="H13" s="84"/>
      <c r="I13" s="7"/>
      <c r="J13" s="8"/>
    </row>
    <row r="14" spans="1:10" x14ac:dyDescent="0.25">
      <c r="A14" s="7"/>
      <c r="B14" s="11" t="s">
        <v>34</v>
      </c>
      <c r="C14" s="12">
        <f>'ExerciceA Bille4'!H$14</f>
        <v>0</v>
      </c>
      <c r="D14" s="12">
        <f>'ExerciceA Bille4'!I$14</f>
        <v>0</v>
      </c>
      <c r="E14" s="12">
        <f>'ExerciceA Bille4'!J$14</f>
        <v>0</v>
      </c>
      <c r="F14" s="12">
        <f>'ExerciceA Bille4'!K$14</f>
        <v>0</v>
      </c>
      <c r="G14" s="60"/>
      <c r="H14" s="84"/>
      <c r="I14" s="7"/>
      <c r="J14" s="8"/>
    </row>
    <row r="15" spans="1:10" x14ac:dyDescent="0.25">
      <c r="A15" s="7"/>
      <c r="B15" s="11" t="s">
        <v>35</v>
      </c>
      <c r="C15" s="12">
        <f>'ExerciceB Bille1'!H$14</f>
        <v>0</v>
      </c>
      <c r="D15" s="12">
        <f>'ExerciceB Bille1'!I$14</f>
        <v>0</v>
      </c>
      <c r="E15" s="12">
        <f>'ExerciceB Bille1'!J$14</f>
        <v>0</v>
      </c>
      <c r="F15" s="12">
        <f>'ExerciceB Bille1'!K$14</f>
        <v>0</v>
      </c>
      <c r="G15" s="60"/>
      <c r="H15" s="84"/>
      <c r="I15" s="7"/>
      <c r="J15" s="8"/>
    </row>
    <row r="16" spans="1:10" x14ac:dyDescent="0.25">
      <c r="A16" s="7"/>
      <c r="B16" s="11" t="s">
        <v>36</v>
      </c>
      <c r="C16" s="12">
        <f>'ExerciceB Bille2'!H$14</f>
        <v>0</v>
      </c>
      <c r="D16" s="12">
        <f>'ExerciceB Bille2'!I$14</f>
        <v>0</v>
      </c>
      <c r="E16" s="12">
        <f>'ExerciceB Bille2'!J$14</f>
        <v>0</v>
      </c>
      <c r="F16" s="12">
        <f>'ExerciceB Bille2'!K$14</f>
        <v>0</v>
      </c>
      <c r="G16" s="60"/>
      <c r="H16" s="84"/>
      <c r="I16" s="7"/>
      <c r="J16" s="8"/>
    </row>
    <row r="17" spans="1:10" x14ac:dyDescent="0.25">
      <c r="A17" s="7"/>
      <c r="B17" s="11" t="s">
        <v>37</v>
      </c>
      <c r="C17" s="12">
        <f>'ExerciceB Bille3'!H$14</f>
        <v>0</v>
      </c>
      <c r="D17" s="12">
        <f>'ExerciceB Bille3'!I$14</f>
        <v>0</v>
      </c>
      <c r="E17" s="12">
        <f>'ExerciceB Bille3'!J$14</f>
        <v>0</v>
      </c>
      <c r="F17" s="12">
        <f>'ExerciceB Bille3'!K$14</f>
        <v>0</v>
      </c>
      <c r="G17" s="60"/>
      <c r="H17" s="84"/>
      <c r="I17" s="7"/>
      <c r="J17" s="8"/>
    </row>
    <row r="18" spans="1:10" x14ac:dyDescent="0.25">
      <c r="A18" s="7"/>
      <c r="B18" s="11" t="s">
        <v>38</v>
      </c>
      <c r="C18" s="12">
        <f>'ExerciceB Bille4'!H$14</f>
        <v>0</v>
      </c>
      <c r="D18" s="12">
        <f>'ExerciceB Bille4'!I$14</f>
        <v>0</v>
      </c>
      <c r="E18" s="12">
        <f>'ExerciceB Bille4'!J$14</f>
        <v>0</v>
      </c>
      <c r="F18" s="12">
        <f>'ExerciceB Bille4'!K$14</f>
        <v>0</v>
      </c>
      <c r="G18" s="60"/>
      <c r="H18" s="84"/>
      <c r="I18" s="7"/>
      <c r="J18" s="8"/>
    </row>
    <row r="19" spans="1:10" x14ac:dyDescent="0.25">
      <c r="A19" s="7"/>
      <c r="B19" s="11" t="s">
        <v>39</v>
      </c>
      <c r="C19" s="12">
        <f>'ExerciceC Bille1'!H$14</f>
        <v>0</v>
      </c>
      <c r="D19" s="12">
        <f>'ExerciceC Bille1'!I$14</f>
        <v>0</v>
      </c>
      <c r="E19" s="12">
        <f>'ExerciceC Bille1'!J$14</f>
        <v>0</v>
      </c>
      <c r="F19" s="12">
        <f>'ExerciceC Bille1'!K$14</f>
        <v>0</v>
      </c>
      <c r="G19" s="60"/>
      <c r="H19" s="84"/>
      <c r="I19" s="7"/>
      <c r="J19" s="8"/>
    </row>
    <row r="20" spans="1:10" x14ac:dyDescent="0.25">
      <c r="A20" s="7"/>
      <c r="B20" s="11" t="s">
        <v>40</v>
      </c>
      <c r="C20" s="12">
        <f>'ExerciceC Bille2'!H$14</f>
        <v>0</v>
      </c>
      <c r="D20" s="12">
        <f>'ExerciceC Bille2'!I$14</f>
        <v>0</v>
      </c>
      <c r="E20" s="12">
        <f>'ExerciceC Bille2'!J$14</f>
        <v>0</v>
      </c>
      <c r="F20" s="12">
        <f>'ExerciceC Bille2'!K$14</f>
        <v>0</v>
      </c>
      <c r="G20" s="60"/>
      <c r="H20" s="84"/>
      <c r="I20" s="7"/>
      <c r="J20" s="8"/>
    </row>
    <row r="21" spans="1:10" x14ac:dyDescent="0.25">
      <c r="A21" s="7"/>
      <c r="B21" s="11" t="s">
        <v>41</v>
      </c>
      <c r="C21" s="12">
        <f>'ExerciceC Bille3'!H$14</f>
        <v>0</v>
      </c>
      <c r="D21" s="12">
        <f>'ExerciceC Bille3'!I$14</f>
        <v>0</v>
      </c>
      <c r="E21" s="12">
        <f>'ExerciceC Bille3'!J$14</f>
        <v>0</v>
      </c>
      <c r="F21" s="12">
        <f>'ExerciceC Bille3'!K$14</f>
        <v>0</v>
      </c>
      <c r="G21" s="60"/>
      <c r="H21" s="84"/>
      <c r="I21" s="7"/>
      <c r="J21" s="8"/>
    </row>
    <row r="22" spans="1:10" x14ac:dyDescent="0.25">
      <c r="A22" s="7"/>
      <c r="B22" s="11" t="s">
        <v>64</v>
      </c>
      <c r="C22" s="12">
        <f>'ExerciceC Bille4'!H$14</f>
        <v>0</v>
      </c>
      <c r="D22" s="12">
        <f>'ExerciceC Bille4'!I$14</f>
        <v>0</v>
      </c>
      <c r="E22" s="12">
        <f>'ExerciceC Bille4'!J$14</f>
        <v>0</v>
      </c>
      <c r="F22" s="12">
        <f>'ExerciceC Bille4'!K$14</f>
        <v>0</v>
      </c>
      <c r="G22" s="60"/>
      <c r="H22" s="84"/>
      <c r="I22" s="7"/>
      <c r="J22" s="8"/>
    </row>
    <row r="23" spans="1:10" x14ac:dyDescent="0.25">
      <c r="A23" s="7"/>
      <c r="B23" s="11" t="s">
        <v>65</v>
      </c>
      <c r="C23" s="12">
        <f>'ExerciceC Bille5'!H$14</f>
        <v>0</v>
      </c>
      <c r="D23" s="12">
        <f>'ExerciceC Bille5'!I$14</f>
        <v>0</v>
      </c>
      <c r="E23" s="12">
        <f>'ExerciceC Bille5'!J$14</f>
        <v>0</v>
      </c>
      <c r="F23" s="12">
        <f>'ExerciceC Bille5'!K$14</f>
        <v>0</v>
      </c>
      <c r="G23" s="60"/>
      <c r="H23" s="84"/>
      <c r="I23" s="7"/>
      <c r="J23" s="8"/>
    </row>
    <row r="24" spans="1:10" x14ac:dyDescent="0.25">
      <c r="A24" s="7"/>
      <c r="B24" s="11" t="s">
        <v>66</v>
      </c>
      <c r="C24" s="12">
        <f>'ExerciceC Bille6'!H$14</f>
        <v>0</v>
      </c>
      <c r="D24" s="12">
        <f>'ExerciceC Bille6'!I$14</f>
        <v>0</v>
      </c>
      <c r="E24" s="12">
        <f>'ExerciceC Bille6'!J$14</f>
        <v>0</v>
      </c>
      <c r="F24" s="12">
        <f>'ExerciceC Bille6'!K$14</f>
        <v>0</v>
      </c>
      <c r="G24" s="60"/>
      <c r="H24" s="84"/>
      <c r="I24" s="7"/>
      <c r="J24" s="8"/>
    </row>
    <row r="25" spans="1:10" x14ac:dyDescent="0.25">
      <c r="A25" s="7"/>
      <c r="B25" s="11" t="s">
        <v>42</v>
      </c>
      <c r="C25" s="12">
        <f>'ExerciceD Bille1'!H$14</f>
        <v>0</v>
      </c>
      <c r="D25" s="12">
        <f>'ExerciceD Bille1'!I$14</f>
        <v>0</v>
      </c>
      <c r="E25" s="12">
        <f>'ExerciceD Bille1'!J$14</f>
        <v>0</v>
      </c>
      <c r="F25" s="12">
        <f>'ExerciceD Bille1'!K$14</f>
        <v>0</v>
      </c>
      <c r="G25" s="60"/>
      <c r="H25" s="84"/>
      <c r="I25" s="7"/>
      <c r="J25" s="8"/>
    </row>
    <row r="26" spans="1:10" x14ac:dyDescent="0.25">
      <c r="A26" s="7"/>
      <c r="B26" s="11" t="s">
        <v>43</v>
      </c>
      <c r="C26" s="12">
        <f>'ExerciceD Bille2'!H$14</f>
        <v>0</v>
      </c>
      <c r="D26" s="12">
        <f>'ExerciceD Bille2'!I$14</f>
        <v>0</v>
      </c>
      <c r="E26" s="12">
        <f>'ExerciceD Bille2'!J$14</f>
        <v>0</v>
      </c>
      <c r="F26" s="12">
        <f>'ExerciceD Bille2'!K$14</f>
        <v>0</v>
      </c>
      <c r="G26" s="60"/>
      <c r="H26" s="84"/>
      <c r="I26" s="7"/>
      <c r="J26" s="8"/>
    </row>
    <row r="27" spans="1:10" x14ac:dyDescent="0.25">
      <c r="A27" s="7"/>
      <c r="B27" s="11" t="s">
        <v>44</v>
      </c>
      <c r="C27" s="12">
        <f>'ExerciceD Bille3'!H$14</f>
        <v>0</v>
      </c>
      <c r="D27" s="12">
        <f>'ExerciceD Bille3'!I$14</f>
        <v>0</v>
      </c>
      <c r="E27" s="12">
        <f>'ExerciceD Bille3'!J$14</f>
        <v>0</v>
      </c>
      <c r="F27" s="12">
        <f>'ExerciceD Bille3'!K$14</f>
        <v>0</v>
      </c>
      <c r="G27" s="60"/>
      <c r="H27" s="84"/>
      <c r="I27" s="7"/>
      <c r="J27" s="8"/>
    </row>
    <row r="28" spans="1:10" x14ac:dyDescent="0.25">
      <c r="A28" s="7"/>
      <c r="B28" s="11" t="s">
        <v>45</v>
      </c>
      <c r="C28" s="12">
        <f>'ExerciceE Bille1'!H$14</f>
        <v>0</v>
      </c>
      <c r="D28" s="12">
        <f>'ExerciceE Bille1'!I$14</f>
        <v>0</v>
      </c>
      <c r="E28" s="12">
        <f>'ExerciceE Bille1'!J$14</f>
        <v>0</v>
      </c>
      <c r="F28" s="12">
        <f>'ExerciceE Bille1'!K$14</f>
        <v>0</v>
      </c>
      <c r="G28" s="60"/>
      <c r="H28" s="84"/>
      <c r="I28" s="7"/>
      <c r="J28" s="8"/>
    </row>
    <row r="29" spans="1:10" x14ac:dyDescent="0.25">
      <c r="A29" s="7"/>
      <c r="B29" s="11" t="s">
        <v>46</v>
      </c>
      <c r="C29" s="12">
        <f>'ExerciceE Bille2'!H$14</f>
        <v>0</v>
      </c>
      <c r="D29" s="12">
        <f>'ExerciceE Bille2'!I$14</f>
        <v>0</v>
      </c>
      <c r="E29" s="12">
        <f>'ExerciceE Bille2'!J$14</f>
        <v>0</v>
      </c>
      <c r="F29" s="12">
        <f>'ExerciceE Bille2'!K$14</f>
        <v>0</v>
      </c>
      <c r="G29" s="60"/>
      <c r="H29" s="84"/>
      <c r="I29" s="7"/>
      <c r="J29" s="8"/>
    </row>
    <row r="30" spans="1:10" x14ac:dyDescent="0.25">
      <c r="A30" s="7"/>
      <c r="B30" s="11" t="s">
        <v>47</v>
      </c>
      <c r="C30" s="12">
        <f>'ExerciceE Bille3'!H$14</f>
        <v>0</v>
      </c>
      <c r="D30" s="12">
        <f>'ExerciceE Bille3'!I$14</f>
        <v>0</v>
      </c>
      <c r="E30" s="12">
        <f>'ExerciceE Bille3'!J$14</f>
        <v>0</v>
      </c>
      <c r="F30" s="12">
        <f>'ExerciceE Bille3'!K$14</f>
        <v>0</v>
      </c>
      <c r="G30" s="60"/>
      <c r="H30" s="84"/>
      <c r="I30" s="7"/>
      <c r="J30" s="8"/>
    </row>
    <row r="31" spans="1:10" x14ac:dyDescent="0.25">
      <c r="A31" s="7"/>
      <c r="B31" s="11"/>
      <c r="C31" s="12"/>
      <c r="D31" s="12"/>
      <c r="E31" s="12"/>
      <c r="F31" s="12"/>
      <c r="G31" s="60"/>
      <c r="H31" s="84"/>
      <c r="I31" s="7"/>
      <c r="J31" s="8"/>
    </row>
    <row r="32" spans="1:10" x14ac:dyDescent="0.25">
      <c r="A32" s="7"/>
      <c r="B32" s="11"/>
      <c r="C32" s="12"/>
      <c r="D32" s="12"/>
      <c r="E32" s="12"/>
      <c r="F32" s="12"/>
      <c r="G32" s="60"/>
      <c r="H32" s="84"/>
      <c r="I32" s="7"/>
      <c r="J32" s="8"/>
    </row>
    <row r="33" spans="1:10" x14ac:dyDescent="0.25">
      <c r="A33" s="7"/>
      <c r="B33" s="11"/>
      <c r="C33" s="12"/>
      <c r="D33" s="12"/>
      <c r="E33" s="12"/>
      <c r="F33" s="12"/>
      <c r="G33" s="60"/>
      <c r="H33" s="84"/>
      <c r="I33" s="7"/>
      <c r="J33" s="8"/>
    </row>
    <row r="34" spans="1:10" x14ac:dyDescent="0.25">
      <c r="A34" s="7"/>
      <c r="B34" s="11"/>
      <c r="C34" s="12"/>
      <c r="D34" s="12"/>
      <c r="E34" s="12"/>
      <c r="F34" s="12"/>
      <c r="G34" s="60"/>
      <c r="H34" s="84"/>
      <c r="I34" s="7"/>
      <c r="J34" s="8"/>
    </row>
    <row r="35" spans="1:10" x14ac:dyDescent="0.25">
      <c r="A35" s="7"/>
      <c r="B35" s="13"/>
      <c r="C35" s="13"/>
      <c r="D35" s="14"/>
      <c r="E35" s="12" t="s">
        <v>48</v>
      </c>
      <c r="F35" s="72">
        <f>SUM(F11:F34)</f>
        <v>0</v>
      </c>
      <c r="G35" s="60"/>
      <c r="H35" s="7"/>
      <c r="I35" s="7"/>
      <c r="J35" s="8"/>
    </row>
    <row r="36" spans="1:10" x14ac:dyDescent="0.25">
      <c r="A36" s="7"/>
      <c r="B36" s="7"/>
      <c r="C36" s="7"/>
      <c r="D36" s="7"/>
      <c r="E36" s="13"/>
      <c r="F36" s="97"/>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9</v>
      </c>
      <c r="C46" s="7"/>
      <c r="D46" s="7"/>
      <c r="E46" s="7"/>
      <c r="F46" s="7" t="s">
        <v>15</v>
      </c>
      <c r="G46" s="7"/>
      <c r="H46" s="7"/>
      <c r="I46" s="7"/>
      <c r="J46" s="8"/>
    </row>
    <row r="47" spans="1:10" ht="15.75" thickBot="1" x14ac:dyDescent="0.3">
      <c r="A47" s="6"/>
      <c r="B47" s="168" t="str">
        <f>IF(ISBLANK(Résultats!C4),"",Résultats!C4)</f>
        <v/>
      </c>
      <c r="C47" s="169"/>
      <c r="D47" s="170"/>
      <c r="E47" s="7"/>
      <c r="F47" s="159"/>
      <c r="G47" s="160"/>
      <c r="H47" s="161"/>
      <c r="I47" s="7"/>
      <c r="J47" s="8"/>
    </row>
    <row r="48" spans="1:10" x14ac:dyDescent="0.25">
      <c r="A48" s="6"/>
      <c r="B48" s="7"/>
      <c r="C48" s="7"/>
      <c r="D48" s="7"/>
      <c r="E48" s="7"/>
      <c r="F48" s="162"/>
      <c r="G48" s="163"/>
      <c r="H48" s="164"/>
      <c r="I48" s="7"/>
      <c r="J48" s="8"/>
    </row>
    <row r="49" spans="1:10" x14ac:dyDescent="0.25">
      <c r="A49" s="6"/>
      <c r="B49" s="7"/>
      <c r="C49" s="7"/>
      <c r="D49" s="7"/>
      <c r="E49" s="7"/>
      <c r="F49" s="162"/>
      <c r="G49" s="163"/>
      <c r="H49" s="164"/>
      <c r="I49" s="7"/>
      <c r="J49" s="8"/>
    </row>
    <row r="50" spans="1:10" x14ac:dyDescent="0.25">
      <c r="A50" s="6"/>
      <c r="B50" s="7"/>
      <c r="C50" s="7"/>
      <c r="D50" s="7"/>
      <c r="E50" s="7"/>
      <c r="F50" s="162"/>
      <c r="G50" s="163"/>
      <c r="H50" s="164"/>
      <c r="I50" s="7"/>
      <c r="J50" s="8"/>
    </row>
    <row r="51" spans="1:10" ht="15.75" thickBot="1" x14ac:dyDescent="0.3">
      <c r="A51" s="6"/>
      <c r="B51" s="7"/>
      <c r="C51" s="7"/>
      <c r="D51" s="7"/>
      <c r="E51" s="7"/>
      <c r="F51" s="165"/>
      <c r="G51" s="166"/>
      <c r="H51" s="167"/>
      <c r="I51" s="7"/>
      <c r="J51" s="8"/>
    </row>
    <row r="52" spans="1:10" ht="15.75" thickBot="1" x14ac:dyDescent="0.3">
      <c r="A52" s="77" t="s">
        <v>23</v>
      </c>
      <c r="B52" s="15"/>
      <c r="C52" s="15"/>
      <c r="D52" s="15"/>
      <c r="E52" s="15"/>
      <c r="F52" s="15"/>
      <c r="G52" s="15"/>
      <c r="H52" s="15"/>
      <c r="I52" s="15"/>
      <c r="J52" s="16"/>
    </row>
  </sheetData>
  <sheetProtection algorithmName="SHA-512" hashValue="VI4b1+l9DpceHcvrGZBJRuSr174VXCBAL2CGUL4Ki2RPywKUT2G0WSuyPmx0CDIubsJqop+WjCzhhmAEMaNgPg==" saltValue="7T2nv59CGf4g0VvnWPplL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codeName="Feuil37">
    <tabColor rgb="FFFFFF00"/>
  </sheetPr>
  <dimension ref="A1:J52"/>
  <sheetViews>
    <sheetView topLeftCell="A4"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3" t="s">
        <v>69</v>
      </c>
      <c r="B1" s="184"/>
      <c r="C1" s="184"/>
      <c r="D1" s="184"/>
      <c r="E1" s="184"/>
      <c r="F1" s="184"/>
      <c r="G1" s="184"/>
      <c r="H1" s="184"/>
      <c r="I1" s="184"/>
      <c r="J1" s="185"/>
    </row>
    <row r="2" spans="1:10" ht="15.75" thickBot="1" x14ac:dyDescent="0.3">
      <c r="A2" s="17" t="s">
        <v>24</v>
      </c>
      <c r="B2" s="178" t="str">
        <f>IF(ISBLANK(Résultats!A21),"",Résultats!A21)</f>
        <v/>
      </c>
      <c r="C2" s="179"/>
      <c r="D2" s="179"/>
      <c r="E2" s="179"/>
      <c r="F2" s="180"/>
      <c r="G2" s="18" t="s">
        <v>25</v>
      </c>
      <c r="H2" s="18"/>
      <c r="I2" s="174" t="str">
        <f>IF(ISBLANK(Résultats!D21),"",Résultats!D21)</f>
        <v/>
      </c>
      <c r="J2" s="175"/>
    </row>
    <row r="3" spans="1:10" ht="15.75" thickBot="1" x14ac:dyDescent="0.3">
      <c r="A3" s="17" t="s">
        <v>26</v>
      </c>
      <c r="B3" s="18"/>
      <c r="C3" s="178" t="str">
        <f>IF(ISBLANK(Résultats!G21),"",Résultats!G21)</f>
        <v/>
      </c>
      <c r="D3" s="179"/>
      <c r="E3" s="179"/>
      <c r="F3" s="180"/>
      <c r="G3" s="186" t="s">
        <v>27</v>
      </c>
      <c r="H3" s="187"/>
      <c r="I3" s="176" t="str">
        <f>IF(ISBLANK(Résultats!F21),"","moins de 21ans")</f>
        <v/>
      </c>
      <c r="J3" s="177"/>
    </row>
    <row r="4" spans="1:10" ht="15.75" thickBot="1" x14ac:dyDescent="0.3">
      <c r="A4" s="17" t="s">
        <v>7</v>
      </c>
      <c r="B4" s="18"/>
      <c r="C4" s="178" t="str">
        <f>IF(ISBLANK(Résultats!C2),"",(Résultats!C2))</f>
        <v/>
      </c>
      <c r="D4" s="179"/>
      <c r="E4" s="179"/>
      <c r="F4" s="180"/>
      <c r="G4" s="18" t="s">
        <v>8</v>
      </c>
      <c r="H4" s="18"/>
      <c r="I4" s="176" t="str">
        <f>IF(ISBLANK(Résultats!J2),"",Résultats!J2)</f>
        <v/>
      </c>
      <c r="J4" s="177"/>
    </row>
    <row r="5" spans="1:10" x14ac:dyDescent="0.25">
      <c r="A5" s="17" t="s">
        <v>62</v>
      </c>
      <c r="B5" s="18"/>
      <c r="C5" s="18"/>
      <c r="D5" s="18"/>
      <c r="E5" s="18"/>
      <c r="F5" s="18"/>
      <c r="G5" s="18"/>
      <c r="H5" s="18"/>
      <c r="I5" s="53"/>
      <c r="J5" s="19"/>
    </row>
    <row r="6" spans="1:10" x14ac:dyDescent="0.25">
      <c r="A6" s="17" t="s">
        <v>28</v>
      </c>
      <c r="B6" s="18"/>
      <c r="C6" s="18"/>
      <c r="D6" s="18"/>
      <c r="E6" s="18"/>
      <c r="F6" s="18"/>
      <c r="G6" s="18"/>
      <c r="H6" s="18"/>
      <c r="I6" s="18"/>
      <c r="J6" s="19"/>
    </row>
    <row r="7" spans="1:10" x14ac:dyDescent="0.25">
      <c r="A7" s="17" t="s">
        <v>29</v>
      </c>
      <c r="B7" s="18"/>
      <c r="C7" s="18"/>
      <c r="D7" s="18"/>
      <c r="E7" s="18"/>
      <c r="F7" s="18"/>
      <c r="G7" s="18"/>
      <c r="H7" s="18"/>
      <c r="I7" s="18"/>
      <c r="J7" s="19"/>
    </row>
    <row r="8" spans="1:10" x14ac:dyDescent="0.25">
      <c r="A8" s="17" t="s">
        <v>30</v>
      </c>
      <c r="B8" s="18"/>
      <c r="C8" s="18"/>
      <c r="D8" s="18"/>
      <c r="E8" s="18"/>
      <c r="F8" s="18"/>
      <c r="G8" s="18"/>
      <c r="H8" s="18"/>
      <c r="I8" s="18"/>
      <c r="J8" s="19"/>
    </row>
    <row r="9" spans="1:10" x14ac:dyDescent="0.25">
      <c r="A9" s="17" t="s">
        <v>63</v>
      </c>
      <c r="B9" s="18"/>
      <c r="C9" s="18"/>
      <c r="D9" s="18"/>
      <c r="E9" s="18"/>
      <c r="F9" s="18"/>
      <c r="G9" s="18"/>
      <c r="H9" s="18"/>
      <c r="I9" s="18"/>
      <c r="J9" s="19"/>
    </row>
    <row r="10" spans="1:10" ht="75" x14ac:dyDescent="0.25">
      <c r="A10" s="18"/>
      <c r="B10" s="107" t="s">
        <v>67</v>
      </c>
      <c r="C10" s="20" t="s">
        <v>18</v>
      </c>
      <c r="D10" s="20" t="s">
        <v>19</v>
      </c>
      <c r="E10" s="20" t="s">
        <v>20</v>
      </c>
      <c r="F10" s="21" t="s">
        <v>21</v>
      </c>
      <c r="G10" s="93"/>
      <c r="H10" s="94"/>
      <c r="I10" s="18"/>
      <c r="J10" s="19"/>
    </row>
    <row r="11" spans="1:10" x14ac:dyDescent="0.25">
      <c r="A11" s="18"/>
      <c r="B11" s="22" t="s">
        <v>31</v>
      </c>
      <c r="C11" s="23">
        <f>'ExerciceA Bille1'!H$15</f>
        <v>0</v>
      </c>
      <c r="D11" s="23">
        <f>'ExerciceA Bille1'!I$15</f>
        <v>0</v>
      </c>
      <c r="E11" s="23">
        <f>'ExerciceA Bille1'!J$15</f>
        <v>0</v>
      </c>
      <c r="F11" s="23">
        <f>'ExerciceA Bille1'!K$15</f>
        <v>0</v>
      </c>
      <c r="G11" s="95"/>
      <c r="H11" s="96"/>
      <c r="I11" s="18"/>
      <c r="J11" s="19"/>
    </row>
    <row r="12" spans="1:10" x14ac:dyDescent="0.25">
      <c r="A12" s="18"/>
      <c r="B12" s="22" t="s">
        <v>32</v>
      </c>
      <c r="C12" s="23">
        <f>'ExerciceA Bille2'!H$15</f>
        <v>0</v>
      </c>
      <c r="D12" s="23">
        <f>'ExerciceA Bille2'!I$15</f>
        <v>0</v>
      </c>
      <c r="E12" s="23">
        <f>'ExerciceA Bille2'!J$15</f>
        <v>0</v>
      </c>
      <c r="F12" s="23">
        <f>'ExerciceA Bille2'!K$15</f>
        <v>0</v>
      </c>
      <c r="G12" s="95"/>
      <c r="H12" s="96"/>
      <c r="I12" s="18"/>
      <c r="J12" s="19"/>
    </row>
    <row r="13" spans="1:10" x14ac:dyDescent="0.25">
      <c r="A13" s="18"/>
      <c r="B13" s="22" t="s">
        <v>33</v>
      </c>
      <c r="C13" s="23">
        <f>'ExerciceA Bille3'!H$15</f>
        <v>0</v>
      </c>
      <c r="D13" s="23">
        <f>'ExerciceA Bille3'!I$15</f>
        <v>0</v>
      </c>
      <c r="E13" s="23">
        <f>'ExerciceA Bille3'!J$15</f>
        <v>0</v>
      </c>
      <c r="F13" s="23">
        <f>'ExerciceA Bille3'!K$15</f>
        <v>0</v>
      </c>
      <c r="G13" s="95"/>
      <c r="H13" s="96"/>
      <c r="I13" s="18"/>
      <c r="J13" s="19"/>
    </row>
    <row r="14" spans="1:10" x14ac:dyDescent="0.25">
      <c r="A14" s="18"/>
      <c r="B14" s="22" t="s">
        <v>34</v>
      </c>
      <c r="C14" s="23">
        <f>'ExerciceA Bille4'!H$15</f>
        <v>0</v>
      </c>
      <c r="D14" s="23">
        <f>'ExerciceA Bille4'!I$15</f>
        <v>0</v>
      </c>
      <c r="E14" s="23">
        <f>'ExerciceA Bille4'!J$15</f>
        <v>0</v>
      </c>
      <c r="F14" s="23">
        <f>'ExerciceA Bille4'!K$15</f>
        <v>0</v>
      </c>
      <c r="G14" s="95"/>
      <c r="H14" s="96"/>
      <c r="I14" s="18"/>
      <c r="J14" s="19"/>
    </row>
    <row r="15" spans="1:10" x14ac:dyDescent="0.25">
      <c r="A15" s="18"/>
      <c r="B15" s="22" t="s">
        <v>35</v>
      </c>
      <c r="C15" s="23">
        <f>'ExerciceB Bille1'!H$15</f>
        <v>0</v>
      </c>
      <c r="D15" s="23">
        <f>'ExerciceB Bille1'!I$15</f>
        <v>0</v>
      </c>
      <c r="E15" s="23">
        <f>'ExerciceB Bille1'!J$15</f>
        <v>0</v>
      </c>
      <c r="F15" s="23">
        <f>'ExerciceB Bille1'!K$15</f>
        <v>0</v>
      </c>
      <c r="G15" s="95"/>
      <c r="H15" s="96"/>
      <c r="I15" s="18"/>
      <c r="J15" s="19"/>
    </row>
    <row r="16" spans="1:10" x14ac:dyDescent="0.25">
      <c r="A16" s="18"/>
      <c r="B16" s="22" t="s">
        <v>36</v>
      </c>
      <c r="C16" s="23">
        <f>'ExerciceB Bille2'!H$15</f>
        <v>0</v>
      </c>
      <c r="D16" s="23">
        <f>'ExerciceB Bille2'!I$15</f>
        <v>0</v>
      </c>
      <c r="E16" s="23">
        <f>'ExerciceB Bille2'!J$15</f>
        <v>0</v>
      </c>
      <c r="F16" s="23">
        <f>'ExerciceB Bille2'!K$15</f>
        <v>0</v>
      </c>
      <c r="G16" s="95"/>
      <c r="H16" s="96"/>
      <c r="I16" s="18"/>
      <c r="J16" s="19"/>
    </row>
    <row r="17" spans="1:10" x14ac:dyDescent="0.25">
      <c r="A17" s="18"/>
      <c r="B17" s="22" t="s">
        <v>37</v>
      </c>
      <c r="C17" s="23">
        <f>'ExerciceB Bille3'!H$15</f>
        <v>0</v>
      </c>
      <c r="D17" s="23">
        <f>'ExerciceB Bille3'!I$15</f>
        <v>0</v>
      </c>
      <c r="E17" s="23">
        <f>'ExerciceB Bille3'!J$15</f>
        <v>0</v>
      </c>
      <c r="F17" s="23">
        <f>'ExerciceB Bille3'!K$15</f>
        <v>0</v>
      </c>
      <c r="G17" s="95"/>
      <c r="H17" s="96"/>
      <c r="I17" s="18"/>
      <c r="J17" s="19"/>
    </row>
    <row r="18" spans="1:10" x14ac:dyDescent="0.25">
      <c r="A18" s="18"/>
      <c r="B18" s="22" t="s">
        <v>38</v>
      </c>
      <c r="C18" s="23">
        <f>'ExerciceB Bille4'!H$15</f>
        <v>0</v>
      </c>
      <c r="D18" s="23">
        <f>'ExerciceB Bille4'!I$15</f>
        <v>0</v>
      </c>
      <c r="E18" s="23">
        <f>'ExerciceB Bille4'!J$15</f>
        <v>0</v>
      </c>
      <c r="F18" s="23">
        <f>'ExerciceB Bille4'!K$15</f>
        <v>0</v>
      </c>
      <c r="G18" s="95"/>
      <c r="H18" s="96"/>
      <c r="I18" s="18"/>
      <c r="J18" s="19"/>
    </row>
    <row r="19" spans="1:10" x14ac:dyDescent="0.25">
      <c r="A19" s="18"/>
      <c r="B19" s="22" t="s">
        <v>39</v>
      </c>
      <c r="C19" s="23">
        <f>'ExerciceC Bille1'!H$15</f>
        <v>0</v>
      </c>
      <c r="D19" s="23">
        <f>'ExerciceC Bille1'!I$15</f>
        <v>0</v>
      </c>
      <c r="E19" s="23">
        <f>'ExerciceC Bille1'!J$15</f>
        <v>0</v>
      </c>
      <c r="F19" s="23">
        <f>'ExerciceC Bille1'!K$15</f>
        <v>0</v>
      </c>
      <c r="G19" s="95"/>
      <c r="H19" s="96"/>
      <c r="I19" s="18"/>
      <c r="J19" s="19"/>
    </row>
    <row r="20" spans="1:10" x14ac:dyDescent="0.25">
      <c r="A20" s="18"/>
      <c r="B20" s="22" t="s">
        <v>40</v>
      </c>
      <c r="C20" s="23">
        <f>'ExerciceC Bille2'!H$15</f>
        <v>0</v>
      </c>
      <c r="D20" s="23">
        <f>'ExerciceC Bille2'!I$15</f>
        <v>0</v>
      </c>
      <c r="E20" s="23">
        <f>'ExerciceC Bille2'!J$15</f>
        <v>0</v>
      </c>
      <c r="F20" s="23">
        <f>'ExerciceC Bille2'!K$15</f>
        <v>0</v>
      </c>
      <c r="G20" s="95"/>
      <c r="H20" s="96"/>
      <c r="I20" s="18"/>
      <c r="J20" s="19"/>
    </row>
    <row r="21" spans="1:10" x14ac:dyDescent="0.25">
      <c r="A21" s="18"/>
      <c r="B21" s="22" t="s">
        <v>41</v>
      </c>
      <c r="C21" s="23">
        <f>'ExerciceC Bille3'!H$15</f>
        <v>0</v>
      </c>
      <c r="D21" s="23">
        <f>'ExerciceC Bille3'!I$15</f>
        <v>0</v>
      </c>
      <c r="E21" s="23">
        <f>'ExerciceC Bille3'!J$15</f>
        <v>0</v>
      </c>
      <c r="F21" s="23">
        <f>'ExerciceC Bille3'!K$15</f>
        <v>0</v>
      </c>
      <c r="G21" s="95"/>
      <c r="H21" s="96"/>
      <c r="I21" s="18"/>
      <c r="J21" s="19"/>
    </row>
    <row r="22" spans="1:10" x14ac:dyDescent="0.25">
      <c r="A22" s="18"/>
      <c r="B22" s="22" t="s">
        <v>64</v>
      </c>
      <c r="C22" s="23">
        <f>'ExerciceC Bille4'!H$15</f>
        <v>0</v>
      </c>
      <c r="D22" s="23">
        <f>'ExerciceC Bille4'!I$15</f>
        <v>0</v>
      </c>
      <c r="E22" s="23">
        <f>'ExerciceC Bille4'!J$15</f>
        <v>0</v>
      </c>
      <c r="F22" s="23">
        <f>'ExerciceC Bille4'!K$15</f>
        <v>0</v>
      </c>
      <c r="G22" s="95"/>
      <c r="H22" s="96"/>
      <c r="I22" s="18"/>
      <c r="J22" s="19"/>
    </row>
    <row r="23" spans="1:10" x14ac:dyDescent="0.25">
      <c r="A23" s="18"/>
      <c r="B23" s="22" t="s">
        <v>65</v>
      </c>
      <c r="C23" s="23">
        <f>'ExerciceC Bille5'!H$15</f>
        <v>0</v>
      </c>
      <c r="D23" s="23">
        <f>'ExerciceC Bille5'!I$15</f>
        <v>0</v>
      </c>
      <c r="E23" s="23">
        <f>'ExerciceC Bille5'!J$15</f>
        <v>0</v>
      </c>
      <c r="F23" s="23">
        <f>'ExerciceC Bille5'!K$15</f>
        <v>0</v>
      </c>
      <c r="G23" s="95"/>
      <c r="H23" s="96"/>
      <c r="I23" s="18"/>
      <c r="J23" s="19"/>
    </row>
    <row r="24" spans="1:10" x14ac:dyDescent="0.25">
      <c r="A24" s="18"/>
      <c r="B24" s="22" t="s">
        <v>66</v>
      </c>
      <c r="C24" s="23">
        <f>'ExerciceC Bille6'!H$15</f>
        <v>0</v>
      </c>
      <c r="D24" s="23">
        <f>'ExerciceC Bille6'!I$15</f>
        <v>0</v>
      </c>
      <c r="E24" s="23">
        <f>'ExerciceC Bille6'!J$15</f>
        <v>0</v>
      </c>
      <c r="F24" s="23">
        <f>'ExerciceC Bille6'!K$15</f>
        <v>0</v>
      </c>
      <c r="G24" s="95"/>
      <c r="H24" s="96"/>
      <c r="I24" s="18"/>
      <c r="J24" s="19"/>
    </row>
    <row r="25" spans="1:10" x14ac:dyDescent="0.25">
      <c r="A25" s="18"/>
      <c r="B25" s="22" t="s">
        <v>42</v>
      </c>
      <c r="C25" s="23">
        <f>'ExerciceD Bille1'!H$15</f>
        <v>0</v>
      </c>
      <c r="D25" s="23">
        <f>'ExerciceD Bille1'!I$15</f>
        <v>0</v>
      </c>
      <c r="E25" s="23">
        <f>'ExerciceD Bille1'!J$15</f>
        <v>0</v>
      </c>
      <c r="F25" s="23">
        <f>'ExerciceD Bille1'!K$15</f>
        <v>0</v>
      </c>
      <c r="G25" s="95"/>
      <c r="H25" s="96"/>
      <c r="I25" s="18"/>
      <c r="J25" s="19"/>
    </row>
    <row r="26" spans="1:10" x14ac:dyDescent="0.25">
      <c r="A26" s="18"/>
      <c r="B26" s="22" t="s">
        <v>43</v>
      </c>
      <c r="C26" s="23">
        <f>'ExerciceD Bille2'!H$15</f>
        <v>0</v>
      </c>
      <c r="D26" s="23">
        <f>'ExerciceD Bille2'!I$15</f>
        <v>0</v>
      </c>
      <c r="E26" s="23">
        <f>'ExerciceD Bille2'!J$15</f>
        <v>0</v>
      </c>
      <c r="F26" s="23">
        <f>'ExerciceD Bille2'!K$15</f>
        <v>0</v>
      </c>
      <c r="G26" s="95"/>
      <c r="H26" s="96"/>
      <c r="I26" s="18"/>
      <c r="J26" s="19"/>
    </row>
    <row r="27" spans="1:10" x14ac:dyDescent="0.25">
      <c r="A27" s="18"/>
      <c r="B27" s="22" t="s">
        <v>44</v>
      </c>
      <c r="C27" s="23">
        <f>'ExerciceD Bille3'!H$15</f>
        <v>0</v>
      </c>
      <c r="D27" s="23">
        <f>'ExerciceD Bille3'!I$15</f>
        <v>0</v>
      </c>
      <c r="E27" s="23">
        <f>'ExerciceD Bille3'!J$15</f>
        <v>0</v>
      </c>
      <c r="F27" s="23">
        <f>'ExerciceD Bille3'!K$15</f>
        <v>0</v>
      </c>
      <c r="G27" s="95"/>
      <c r="H27" s="96"/>
      <c r="I27" s="18"/>
      <c r="J27" s="19"/>
    </row>
    <row r="28" spans="1:10" x14ac:dyDescent="0.25">
      <c r="A28" s="18"/>
      <c r="B28" s="22" t="s">
        <v>45</v>
      </c>
      <c r="C28" s="23">
        <f>'ExerciceE Bille1'!H$15</f>
        <v>0</v>
      </c>
      <c r="D28" s="23">
        <f>'ExerciceE Bille1'!I$15</f>
        <v>0</v>
      </c>
      <c r="E28" s="23">
        <f>'ExerciceE Bille1'!J$15</f>
        <v>0</v>
      </c>
      <c r="F28" s="23">
        <f>'ExerciceE Bille1'!K$15</f>
        <v>0</v>
      </c>
      <c r="G28" s="95"/>
      <c r="H28" s="96"/>
      <c r="I28" s="18"/>
      <c r="J28" s="19"/>
    </row>
    <row r="29" spans="1:10" x14ac:dyDescent="0.25">
      <c r="A29" s="18"/>
      <c r="B29" s="22" t="s">
        <v>46</v>
      </c>
      <c r="C29" s="23">
        <f>'ExerciceE Bille2'!H$15</f>
        <v>0</v>
      </c>
      <c r="D29" s="23">
        <f>'ExerciceE Bille2'!I$15</f>
        <v>0</v>
      </c>
      <c r="E29" s="23">
        <f>'ExerciceE Bille2'!J$15</f>
        <v>0</v>
      </c>
      <c r="F29" s="23">
        <f>'ExerciceE Bille2'!K$15</f>
        <v>0</v>
      </c>
      <c r="G29" s="95"/>
      <c r="H29" s="96"/>
      <c r="I29" s="18"/>
      <c r="J29" s="19"/>
    </row>
    <row r="30" spans="1:10" x14ac:dyDescent="0.25">
      <c r="A30" s="18"/>
      <c r="B30" s="22" t="s">
        <v>47</v>
      </c>
      <c r="C30" s="23">
        <f>'ExerciceE Bille3'!H$15</f>
        <v>0</v>
      </c>
      <c r="D30" s="23">
        <f>'ExerciceE Bille3'!I$15</f>
        <v>0</v>
      </c>
      <c r="E30" s="23">
        <f>'ExerciceE Bille3'!J$15</f>
        <v>0</v>
      </c>
      <c r="F30" s="23">
        <f>'ExerciceE Bille3'!K$15</f>
        <v>0</v>
      </c>
      <c r="G30" s="95"/>
      <c r="H30" s="96"/>
      <c r="I30" s="18"/>
      <c r="J30" s="19"/>
    </row>
    <row r="31" spans="1:10" x14ac:dyDescent="0.25">
      <c r="A31" s="18"/>
      <c r="B31" s="22"/>
      <c r="C31" s="23"/>
      <c r="D31" s="23"/>
      <c r="E31" s="23"/>
      <c r="F31" s="23"/>
      <c r="G31" s="95"/>
      <c r="H31" s="96"/>
      <c r="I31" s="18"/>
      <c r="J31" s="19"/>
    </row>
    <row r="32" spans="1:10" x14ac:dyDescent="0.25">
      <c r="A32" s="18"/>
      <c r="B32" s="22"/>
      <c r="C32" s="23"/>
      <c r="D32" s="23"/>
      <c r="E32" s="23"/>
      <c r="F32" s="23"/>
      <c r="G32" s="95"/>
      <c r="H32" s="96"/>
      <c r="I32" s="18"/>
      <c r="J32" s="19"/>
    </row>
    <row r="33" spans="1:10" x14ac:dyDescent="0.25">
      <c r="A33" s="18"/>
      <c r="B33" s="22"/>
      <c r="C33" s="23"/>
      <c r="D33" s="23"/>
      <c r="E33" s="23"/>
      <c r="F33" s="23"/>
      <c r="G33" s="95"/>
      <c r="H33" s="96"/>
      <c r="I33" s="18"/>
      <c r="J33" s="19"/>
    </row>
    <row r="34" spans="1:10" x14ac:dyDescent="0.25">
      <c r="A34" s="18"/>
      <c r="B34" s="22"/>
      <c r="C34" s="23"/>
      <c r="D34" s="23"/>
      <c r="E34" s="23"/>
      <c r="F34" s="23"/>
      <c r="G34" s="95"/>
      <c r="H34" s="96"/>
      <c r="I34" s="18"/>
      <c r="J34" s="19"/>
    </row>
    <row r="35" spans="1:10" x14ac:dyDescent="0.25">
      <c r="A35" s="18"/>
      <c r="B35" s="24"/>
      <c r="C35" s="24"/>
      <c r="D35" s="25"/>
      <c r="E35" s="23" t="s">
        <v>48</v>
      </c>
      <c r="F35" s="75">
        <f>SUM(F11:F34)</f>
        <v>0</v>
      </c>
      <c r="G35" s="95"/>
      <c r="H35" s="18"/>
      <c r="I35" s="18"/>
      <c r="J35" s="19"/>
    </row>
    <row r="36" spans="1:10" x14ac:dyDescent="0.25">
      <c r="A36" s="18"/>
      <c r="B36" s="18"/>
      <c r="C36" s="18"/>
      <c r="D36" s="18"/>
      <c r="E36" s="24"/>
      <c r="F36" s="100"/>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9</v>
      </c>
      <c r="C46" s="18"/>
      <c r="D46" s="18"/>
      <c r="E46" s="18"/>
      <c r="F46" s="18" t="s">
        <v>15</v>
      </c>
      <c r="G46" s="18"/>
      <c r="H46" s="18"/>
      <c r="I46" s="18"/>
      <c r="J46" s="19"/>
    </row>
    <row r="47" spans="1:10" ht="15.75" thickBot="1" x14ac:dyDescent="0.3">
      <c r="A47" s="17"/>
      <c r="B47" s="168" t="str">
        <f>IF(ISBLANK(Résultats!C4),"",Résultats!C4)</f>
        <v/>
      </c>
      <c r="C47" s="169"/>
      <c r="D47" s="170"/>
      <c r="E47" s="18"/>
      <c r="F47" s="159"/>
      <c r="G47" s="160"/>
      <c r="H47" s="161"/>
      <c r="I47" s="18"/>
      <c r="J47" s="19"/>
    </row>
    <row r="48" spans="1:10" x14ac:dyDescent="0.25">
      <c r="A48" s="17"/>
      <c r="B48" s="18"/>
      <c r="C48" s="18"/>
      <c r="D48" s="18"/>
      <c r="E48" s="18"/>
      <c r="F48" s="162"/>
      <c r="G48" s="163"/>
      <c r="H48" s="164"/>
      <c r="I48" s="18"/>
      <c r="J48" s="19"/>
    </row>
    <row r="49" spans="1:10" x14ac:dyDescent="0.25">
      <c r="A49" s="17"/>
      <c r="B49" s="18"/>
      <c r="C49" s="18"/>
      <c r="D49" s="18"/>
      <c r="E49" s="18"/>
      <c r="F49" s="162"/>
      <c r="G49" s="163"/>
      <c r="H49" s="164"/>
      <c r="I49" s="18"/>
      <c r="J49" s="19"/>
    </row>
    <row r="50" spans="1:10" x14ac:dyDescent="0.25">
      <c r="A50" s="17"/>
      <c r="B50" s="18"/>
      <c r="C50" s="18"/>
      <c r="D50" s="18"/>
      <c r="E50" s="18"/>
      <c r="F50" s="162"/>
      <c r="G50" s="163"/>
      <c r="H50" s="164"/>
      <c r="I50" s="18"/>
      <c r="J50" s="19"/>
    </row>
    <row r="51" spans="1:10" ht="15.75" thickBot="1" x14ac:dyDescent="0.3">
      <c r="A51" s="17"/>
      <c r="B51" s="18"/>
      <c r="C51" s="18"/>
      <c r="D51" s="18"/>
      <c r="E51" s="18"/>
      <c r="F51" s="165"/>
      <c r="G51" s="166"/>
      <c r="H51" s="167"/>
      <c r="I51" s="18"/>
      <c r="J51" s="19"/>
    </row>
    <row r="52" spans="1:10" ht="15.75" thickBot="1" x14ac:dyDescent="0.3">
      <c r="A52" s="80" t="s">
        <v>23</v>
      </c>
      <c r="B52" s="26"/>
      <c r="C52" s="26"/>
      <c r="D52" s="26"/>
      <c r="E52" s="26"/>
      <c r="F52" s="26"/>
      <c r="G52" s="26"/>
      <c r="H52" s="26"/>
      <c r="I52" s="26"/>
      <c r="J52" s="27"/>
    </row>
  </sheetData>
  <sheetProtection algorithmName="SHA-512" hashValue="MEs37TfLzEg0t3YMeZv9HL1Nq65B/TQOzzvhoYn3fui61FvNn0Ai8lJrTYN+9p81IsNBIMgjx8/TxRXPnVWh7A==" saltValue="HjpX3gM0lfYNRpY3SL+UE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codeName="Feuil38">
    <tabColor theme="9" tint="0.79998168889431442"/>
  </sheetPr>
  <dimension ref="A1:J52"/>
  <sheetViews>
    <sheetView topLeftCell="A10"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8" t="s">
        <v>69</v>
      </c>
      <c r="B1" s="189"/>
      <c r="C1" s="189"/>
      <c r="D1" s="189"/>
      <c r="E1" s="189"/>
      <c r="F1" s="189"/>
      <c r="G1" s="189"/>
      <c r="H1" s="189"/>
      <c r="I1" s="189"/>
      <c r="J1" s="190"/>
    </row>
    <row r="2" spans="1:10" ht="15.75" thickBot="1" x14ac:dyDescent="0.3">
      <c r="A2" s="28" t="s">
        <v>24</v>
      </c>
      <c r="B2" s="178" t="str">
        <f>IF(ISBLANK(Résultats!A22),"",Résultats!A22)</f>
        <v/>
      </c>
      <c r="C2" s="179"/>
      <c r="D2" s="179"/>
      <c r="E2" s="179"/>
      <c r="F2" s="180"/>
      <c r="G2" s="29" t="s">
        <v>25</v>
      </c>
      <c r="H2" s="29"/>
      <c r="I2" s="174" t="str">
        <f>IF(ISBLANK(Résultats!D22),"",Résultats!D22)</f>
        <v/>
      </c>
      <c r="J2" s="175"/>
    </row>
    <row r="3" spans="1:10" ht="15.75" thickBot="1" x14ac:dyDescent="0.3">
      <c r="A3" s="28" t="s">
        <v>26</v>
      </c>
      <c r="B3" s="29"/>
      <c r="C3" s="178" t="str">
        <f>IF(ISBLANK(Résultats!G22),"",Résultats!G22)</f>
        <v/>
      </c>
      <c r="D3" s="179"/>
      <c r="E3" s="179"/>
      <c r="F3" s="180"/>
      <c r="G3" s="191" t="s">
        <v>27</v>
      </c>
      <c r="H3" s="192"/>
      <c r="I3" s="176" t="str">
        <f>IF(ISBLANK(Résultats!F22),"","moins de 21ans")</f>
        <v/>
      </c>
      <c r="J3" s="177"/>
    </row>
    <row r="4" spans="1:10" ht="15.75" thickBot="1" x14ac:dyDescent="0.3">
      <c r="A4" s="28" t="s">
        <v>7</v>
      </c>
      <c r="B4" s="29"/>
      <c r="C4" s="178" t="str">
        <f>IF(ISBLANK(Résultats!C2),"",(Résultats!C2))</f>
        <v/>
      </c>
      <c r="D4" s="179"/>
      <c r="E4" s="179"/>
      <c r="F4" s="180"/>
      <c r="G4" s="29" t="s">
        <v>8</v>
      </c>
      <c r="H4" s="29"/>
      <c r="I4" s="176" t="str">
        <f>IF(ISBLANK(Résultats!J2),"",Résultats!J2)</f>
        <v/>
      </c>
      <c r="J4" s="177"/>
    </row>
    <row r="5" spans="1:10" x14ac:dyDescent="0.25">
      <c r="A5" s="28" t="s">
        <v>62</v>
      </c>
      <c r="B5" s="29"/>
      <c r="C5" s="29"/>
      <c r="D5" s="29"/>
      <c r="E5" s="29"/>
      <c r="F5" s="29"/>
      <c r="G5" s="29"/>
      <c r="H5" s="29"/>
      <c r="I5" s="52"/>
      <c r="J5" s="30"/>
    </row>
    <row r="6" spans="1:10" x14ac:dyDescent="0.25">
      <c r="A6" s="28" t="s">
        <v>28</v>
      </c>
      <c r="B6" s="29"/>
      <c r="C6" s="29"/>
      <c r="D6" s="29"/>
      <c r="E6" s="29"/>
      <c r="F6" s="29"/>
      <c r="G6" s="29"/>
      <c r="H6" s="29"/>
      <c r="I6" s="29"/>
      <c r="J6" s="30"/>
    </row>
    <row r="7" spans="1:10" x14ac:dyDescent="0.25">
      <c r="A7" s="28" t="s">
        <v>29</v>
      </c>
      <c r="B7" s="29"/>
      <c r="C7" s="29"/>
      <c r="D7" s="29"/>
      <c r="E7" s="29"/>
      <c r="F7" s="29"/>
      <c r="G7" s="29"/>
      <c r="H7" s="29"/>
      <c r="I7" s="29"/>
      <c r="J7" s="30"/>
    </row>
    <row r="8" spans="1:10" x14ac:dyDescent="0.25">
      <c r="A8" s="28" t="s">
        <v>30</v>
      </c>
      <c r="B8" s="29"/>
      <c r="C8" s="29"/>
      <c r="D8" s="29"/>
      <c r="E8" s="29"/>
      <c r="F8" s="29"/>
      <c r="G8" s="29"/>
      <c r="H8" s="29"/>
      <c r="I8" s="29"/>
      <c r="J8" s="30"/>
    </row>
    <row r="9" spans="1:10" x14ac:dyDescent="0.25">
      <c r="A9" s="28" t="s">
        <v>63</v>
      </c>
      <c r="B9" s="29"/>
      <c r="C9" s="29"/>
      <c r="D9" s="29"/>
      <c r="E9" s="29"/>
      <c r="F9" s="29"/>
      <c r="G9" s="29"/>
      <c r="H9" s="29"/>
      <c r="I9" s="29"/>
      <c r="J9" s="30"/>
    </row>
    <row r="10" spans="1:10" ht="75" x14ac:dyDescent="0.25">
      <c r="A10" s="29"/>
      <c r="B10" s="106" t="s">
        <v>67</v>
      </c>
      <c r="C10" s="31" t="s">
        <v>18</v>
      </c>
      <c r="D10" s="31" t="s">
        <v>19</v>
      </c>
      <c r="E10" s="31" t="s">
        <v>20</v>
      </c>
      <c r="F10" s="32" t="s">
        <v>21</v>
      </c>
      <c r="G10" s="89"/>
      <c r="H10" s="90"/>
      <c r="I10" s="29"/>
      <c r="J10" s="30"/>
    </row>
    <row r="11" spans="1:10" x14ac:dyDescent="0.25">
      <c r="A11" s="29"/>
      <c r="B11" s="33" t="s">
        <v>31</v>
      </c>
      <c r="C11" s="34">
        <f>'ExerciceA Bille1'!H$16</f>
        <v>0</v>
      </c>
      <c r="D11" s="34">
        <f>'ExerciceA Bille1'!I$16</f>
        <v>0</v>
      </c>
      <c r="E11" s="34">
        <f>'ExerciceA Bille1'!J$16</f>
        <v>0</v>
      </c>
      <c r="F11" s="34">
        <f>'ExerciceA Bille1'!K$16</f>
        <v>0</v>
      </c>
      <c r="G11" s="91"/>
      <c r="H11" s="92"/>
      <c r="I11" s="29"/>
      <c r="J11" s="30"/>
    </row>
    <row r="12" spans="1:10" x14ac:dyDescent="0.25">
      <c r="A12" s="29"/>
      <c r="B12" s="33" t="s">
        <v>32</v>
      </c>
      <c r="C12" s="34">
        <f>'ExerciceA Bille2'!H$16</f>
        <v>0</v>
      </c>
      <c r="D12" s="34">
        <f>'ExerciceA Bille2'!I$16</f>
        <v>0</v>
      </c>
      <c r="E12" s="34">
        <f>'ExerciceA Bille2'!J$16</f>
        <v>0</v>
      </c>
      <c r="F12" s="34">
        <f>'ExerciceA Bille2'!K$16</f>
        <v>0</v>
      </c>
      <c r="G12" s="91"/>
      <c r="H12" s="92"/>
      <c r="I12" s="29"/>
      <c r="J12" s="30"/>
    </row>
    <row r="13" spans="1:10" x14ac:dyDescent="0.25">
      <c r="A13" s="29"/>
      <c r="B13" s="33" t="s">
        <v>33</v>
      </c>
      <c r="C13" s="34">
        <f>'ExerciceA Bille3'!H$16</f>
        <v>0</v>
      </c>
      <c r="D13" s="34">
        <f>'ExerciceA Bille3'!I$16</f>
        <v>0</v>
      </c>
      <c r="E13" s="34">
        <f>'ExerciceA Bille3'!J$16</f>
        <v>0</v>
      </c>
      <c r="F13" s="34">
        <f>'ExerciceA Bille3'!K$16</f>
        <v>0</v>
      </c>
      <c r="G13" s="91"/>
      <c r="H13" s="92"/>
      <c r="I13" s="29"/>
      <c r="J13" s="30"/>
    </row>
    <row r="14" spans="1:10" x14ac:dyDescent="0.25">
      <c r="A14" s="29"/>
      <c r="B14" s="33" t="s">
        <v>34</v>
      </c>
      <c r="C14" s="34">
        <f>'ExerciceA Bille4'!H$16</f>
        <v>0</v>
      </c>
      <c r="D14" s="34">
        <f>'ExerciceA Bille4'!I$16</f>
        <v>0</v>
      </c>
      <c r="E14" s="34">
        <f>'ExerciceA Bille4'!J$16</f>
        <v>0</v>
      </c>
      <c r="F14" s="34">
        <f>'ExerciceA Bille4'!K$16</f>
        <v>0</v>
      </c>
      <c r="G14" s="91"/>
      <c r="H14" s="92"/>
      <c r="I14" s="29"/>
      <c r="J14" s="30"/>
    </row>
    <row r="15" spans="1:10" x14ac:dyDescent="0.25">
      <c r="A15" s="29"/>
      <c r="B15" s="33" t="s">
        <v>35</v>
      </c>
      <c r="C15" s="34">
        <f>'ExerciceB Bille1'!H$16</f>
        <v>0</v>
      </c>
      <c r="D15" s="34">
        <f>'ExerciceB Bille1'!I$16</f>
        <v>0</v>
      </c>
      <c r="E15" s="34">
        <f>'ExerciceB Bille1'!J$16</f>
        <v>0</v>
      </c>
      <c r="F15" s="34">
        <f>'ExerciceB Bille1'!K$16</f>
        <v>0</v>
      </c>
      <c r="G15" s="91"/>
      <c r="H15" s="92"/>
      <c r="I15" s="29"/>
      <c r="J15" s="30"/>
    </row>
    <row r="16" spans="1:10" x14ac:dyDescent="0.25">
      <c r="A16" s="29"/>
      <c r="B16" s="33" t="s">
        <v>36</v>
      </c>
      <c r="C16" s="34">
        <f>'ExerciceB Bille2'!H$16</f>
        <v>0</v>
      </c>
      <c r="D16" s="34">
        <f>'ExerciceB Bille2'!I$16</f>
        <v>0</v>
      </c>
      <c r="E16" s="34">
        <f>'ExerciceB Bille2'!J$16</f>
        <v>0</v>
      </c>
      <c r="F16" s="34">
        <f>'ExerciceB Bille2'!K$16</f>
        <v>0</v>
      </c>
      <c r="G16" s="91"/>
      <c r="H16" s="92"/>
      <c r="I16" s="29"/>
      <c r="J16" s="30"/>
    </row>
    <row r="17" spans="1:10" x14ac:dyDescent="0.25">
      <c r="A17" s="29"/>
      <c r="B17" s="33" t="s">
        <v>37</v>
      </c>
      <c r="C17" s="34">
        <f>'ExerciceB Bille3'!H$16</f>
        <v>0</v>
      </c>
      <c r="D17" s="34">
        <f>'ExerciceB Bille3'!I$16</f>
        <v>0</v>
      </c>
      <c r="E17" s="34">
        <f>'ExerciceB Bille3'!J$16</f>
        <v>0</v>
      </c>
      <c r="F17" s="34">
        <f>'ExerciceB Bille3'!K$16</f>
        <v>0</v>
      </c>
      <c r="G17" s="91"/>
      <c r="H17" s="92"/>
      <c r="I17" s="29"/>
      <c r="J17" s="30"/>
    </row>
    <row r="18" spans="1:10" x14ac:dyDescent="0.25">
      <c r="A18" s="29"/>
      <c r="B18" s="33" t="s">
        <v>38</v>
      </c>
      <c r="C18" s="34">
        <f>'ExerciceB Bille4'!H$16</f>
        <v>0</v>
      </c>
      <c r="D18" s="34">
        <f>'ExerciceB Bille4'!I$16</f>
        <v>0</v>
      </c>
      <c r="E18" s="34">
        <f>'ExerciceB Bille4'!J$16</f>
        <v>0</v>
      </c>
      <c r="F18" s="34">
        <f>'ExerciceB Bille4'!K$16</f>
        <v>0</v>
      </c>
      <c r="G18" s="91"/>
      <c r="H18" s="92"/>
      <c r="I18" s="29"/>
      <c r="J18" s="30"/>
    </row>
    <row r="19" spans="1:10" x14ac:dyDescent="0.25">
      <c r="A19" s="29"/>
      <c r="B19" s="33" t="s">
        <v>39</v>
      </c>
      <c r="C19" s="34">
        <f>'ExerciceC Bille1'!H$16</f>
        <v>0</v>
      </c>
      <c r="D19" s="34">
        <f>'ExerciceC Bille1'!I$16</f>
        <v>0</v>
      </c>
      <c r="E19" s="34">
        <f>'ExerciceC Bille1'!J$16</f>
        <v>0</v>
      </c>
      <c r="F19" s="34">
        <f>'ExerciceC Bille1'!K$16</f>
        <v>0</v>
      </c>
      <c r="G19" s="91"/>
      <c r="H19" s="92"/>
      <c r="I19" s="29"/>
      <c r="J19" s="30"/>
    </row>
    <row r="20" spans="1:10" x14ac:dyDescent="0.25">
      <c r="A20" s="29"/>
      <c r="B20" s="33" t="s">
        <v>40</v>
      </c>
      <c r="C20" s="34">
        <f>'ExerciceC Bille2'!H$16</f>
        <v>0</v>
      </c>
      <c r="D20" s="34">
        <f>'ExerciceC Bille2'!I$16</f>
        <v>0</v>
      </c>
      <c r="E20" s="34">
        <f>'ExerciceC Bille2'!J$16</f>
        <v>0</v>
      </c>
      <c r="F20" s="34">
        <f>'ExerciceC Bille2'!K$16</f>
        <v>0</v>
      </c>
      <c r="G20" s="91"/>
      <c r="H20" s="92"/>
      <c r="I20" s="29"/>
      <c r="J20" s="30"/>
    </row>
    <row r="21" spans="1:10" x14ac:dyDescent="0.25">
      <c r="A21" s="29"/>
      <c r="B21" s="33" t="s">
        <v>41</v>
      </c>
      <c r="C21" s="34">
        <f>'ExerciceC Bille3'!H$16</f>
        <v>0</v>
      </c>
      <c r="D21" s="34">
        <f>'ExerciceC Bille3'!I$16</f>
        <v>0</v>
      </c>
      <c r="E21" s="34">
        <f>'ExerciceC Bille3'!J$16</f>
        <v>0</v>
      </c>
      <c r="F21" s="34">
        <f>'ExerciceC Bille3'!K$16</f>
        <v>0</v>
      </c>
      <c r="G21" s="91"/>
      <c r="H21" s="92"/>
      <c r="I21" s="29"/>
      <c r="J21" s="30"/>
    </row>
    <row r="22" spans="1:10" x14ac:dyDescent="0.25">
      <c r="A22" s="29"/>
      <c r="B22" s="33" t="s">
        <v>64</v>
      </c>
      <c r="C22" s="34">
        <f>'ExerciceC Bille4'!H$16</f>
        <v>0</v>
      </c>
      <c r="D22" s="34">
        <f>'ExerciceC Bille4'!I$16</f>
        <v>0</v>
      </c>
      <c r="E22" s="34">
        <f>'ExerciceC Bille4'!J$16</f>
        <v>0</v>
      </c>
      <c r="F22" s="34">
        <f>'ExerciceC Bille4'!K$16</f>
        <v>0</v>
      </c>
      <c r="G22" s="91"/>
      <c r="H22" s="92"/>
      <c r="I22" s="29"/>
      <c r="J22" s="30"/>
    </row>
    <row r="23" spans="1:10" x14ac:dyDescent="0.25">
      <c r="A23" s="29"/>
      <c r="B23" s="33" t="s">
        <v>65</v>
      </c>
      <c r="C23" s="34">
        <f>'ExerciceC Bille5'!H$16</f>
        <v>0</v>
      </c>
      <c r="D23" s="34">
        <f>'ExerciceC Bille5'!I$16</f>
        <v>0</v>
      </c>
      <c r="E23" s="34">
        <f>'ExerciceC Bille5'!J$16</f>
        <v>0</v>
      </c>
      <c r="F23" s="34">
        <f>'ExerciceC Bille5'!K$16</f>
        <v>0</v>
      </c>
      <c r="G23" s="91"/>
      <c r="H23" s="92"/>
      <c r="I23" s="29"/>
      <c r="J23" s="30"/>
    </row>
    <row r="24" spans="1:10" x14ac:dyDescent="0.25">
      <c r="A24" s="29"/>
      <c r="B24" s="33" t="s">
        <v>66</v>
      </c>
      <c r="C24" s="34">
        <f>'ExerciceC Bille6'!H$16</f>
        <v>0</v>
      </c>
      <c r="D24" s="34">
        <f>'ExerciceC Bille6'!I$16</f>
        <v>0</v>
      </c>
      <c r="E24" s="34">
        <f>'ExerciceC Bille6'!J$16</f>
        <v>0</v>
      </c>
      <c r="F24" s="34">
        <f>'ExerciceC Bille6'!K$16</f>
        <v>0</v>
      </c>
      <c r="G24" s="91"/>
      <c r="H24" s="92"/>
      <c r="I24" s="29"/>
      <c r="J24" s="30"/>
    </row>
    <row r="25" spans="1:10" x14ac:dyDescent="0.25">
      <c r="A25" s="29"/>
      <c r="B25" s="33" t="s">
        <v>42</v>
      </c>
      <c r="C25" s="34">
        <f>'ExerciceD Bille1'!H$16</f>
        <v>0</v>
      </c>
      <c r="D25" s="34">
        <f>'ExerciceD Bille1'!I$16</f>
        <v>0</v>
      </c>
      <c r="E25" s="34">
        <f>'ExerciceD Bille1'!J$16</f>
        <v>0</v>
      </c>
      <c r="F25" s="34">
        <f>'ExerciceD Bille1'!K$16</f>
        <v>0</v>
      </c>
      <c r="G25" s="91"/>
      <c r="H25" s="92"/>
      <c r="I25" s="29"/>
      <c r="J25" s="30"/>
    </row>
    <row r="26" spans="1:10" x14ac:dyDescent="0.25">
      <c r="A26" s="29"/>
      <c r="B26" s="33" t="s">
        <v>43</v>
      </c>
      <c r="C26" s="34">
        <f>'ExerciceD Bille2'!H$16</f>
        <v>0</v>
      </c>
      <c r="D26" s="34">
        <f>'ExerciceD Bille2'!I$16</f>
        <v>0</v>
      </c>
      <c r="E26" s="34">
        <f>'ExerciceD Bille2'!J$16</f>
        <v>0</v>
      </c>
      <c r="F26" s="34">
        <f>'ExerciceD Bille2'!K$16</f>
        <v>0</v>
      </c>
      <c r="G26" s="91"/>
      <c r="H26" s="92"/>
      <c r="I26" s="29"/>
      <c r="J26" s="30"/>
    </row>
    <row r="27" spans="1:10" x14ac:dyDescent="0.25">
      <c r="A27" s="29"/>
      <c r="B27" s="33" t="s">
        <v>44</v>
      </c>
      <c r="C27" s="34">
        <f>'ExerciceD Bille3'!H$16</f>
        <v>0</v>
      </c>
      <c r="D27" s="34">
        <f>'ExerciceD Bille3'!I$16</f>
        <v>0</v>
      </c>
      <c r="E27" s="34">
        <f>'ExerciceD Bille3'!J$16</f>
        <v>0</v>
      </c>
      <c r="F27" s="34">
        <f>'ExerciceD Bille3'!K$16</f>
        <v>0</v>
      </c>
      <c r="G27" s="91"/>
      <c r="H27" s="92"/>
      <c r="I27" s="29"/>
      <c r="J27" s="30"/>
    </row>
    <row r="28" spans="1:10" x14ac:dyDescent="0.25">
      <c r="A28" s="29"/>
      <c r="B28" s="33" t="s">
        <v>45</v>
      </c>
      <c r="C28" s="34">
        <f>'ExerciceE Bille1'!H$16</f>
        <v>0</v>
      </c>
      <c r="D28" s="34">
        <f>'ExerciceE Bille1'!I$16</f>
        <v>0</v>
      </c>
      <c r="E28" s="34">
        <f>'ExerciceE Bille1'!J$16</f>
        <v>0</v>
      </c>
      <c r="F28" s="34">
        <f>'ExerciceE Bille1'!K$16</f>
        <v>0</v>
      </c>
      <c r="G28" s="91"/>
      <c r="H28" s="92"/>
      <c r="I28" s="29"/>
      <c r="J28" s="30"/>
    </row>
    <row r="29" spans="1:10" x14ac:dyDescent="0.25">
      <c r="A29" s="29"/>
      <c r="B29" s="33" t="s">
        <v>46</v>
      </c>
      <c r="C29" s="34">
        <f>'ExerciceE Bille2'!H$16</f>
        <v>0</v>
      </c>
      <c r="D29" s="34">
        <f>'ExerciceE Bille2'!I$16</f>
        <v>0</v>
      </c>
      <c r="E29" s="34">
        <f>'ExerciceE Bille2'!J$16</f>
        <v>0</v>
      </c>
      <c r="F29" s="34">
        <f>'ExerciceE Bille2'!K$16</f>
        <v>0</v>
      </c>
      <c r="G29" s="91"/>
      <c r="H29" s="92"/>
      <c r="I29" s="29"/>
      <c r="J29" s="30"/>
    </row>
    <row r="30" spans="1:10" x14ac:dyDescent="0.25">
      <c r="A30" s="29"/>
      <c r="B30" s="33" t="s">
        <v>47</v>
      </c>
      <c r="C30" s="34">
        <f>'ExerciceE Bille3'!H$16</f>
        <v>0</v>
      </c>
      <c r="D30" s="34">
        <f>'ExerciceE Bille3'!I$16</f>
        <v>0</v>
      </c>
      <c r="E30" s="34">
        <f>'ExerciceE Bille3'!J$16</f>
        <v>0</v>
      </c>
      <c r="F30" s="34">
        <f>'ExerciceE Bille3'!K$16</f>
        <v>0</v>
      </c>
      <c r="G30" s="91"/>
      <c r="H30" s="92"/>
      <c r="I30" s="29"/>
      <c r="J30" s="30"/>
    </row>
    <row r="31" spans="1:10" x14ac:dyDescent="0.25">
      <c r="A31" s="29"/>
      <c r="B31" s="33"/>
      <c r="C31" s="34"/>
      <c r="D31" s="34"/>
      <c r="E31" s="34"/>
      <c r="F31" s="34"/>
      <c r="G31" s="91"/>
      <c r="H31" s="92"/>
      <c r="I31" s="29"/>
      <c r="J31" s="30"/>
    </row>
    <row r="32" spans="1:10" x14ac:dyDescent="0.25">
      <c r="A32" s="29"/>
      <c r="B32" s="33"/>
      <c r="C32" s="34"/>
      <c r="D32" s="34"/>
      <c r="E32" s="34"/>
      <c r="F32" s="34"/>
      <c r="G32" s="91"/>
      <c r="H32" s="92"/>
      <c r="I32" s="29"/>
      <c r="J32" s="30"/>
    </row>
    <row r="33" spans="1:10" x14ac:dyDescent="0.25">
      <c r="A33" s="29"/>
      <c r="B33" s="33"/>
      <c r="C33" s="34"/>
      <c r="D33" s="34"/>
      <c r="E33" s="34"/>
      <c r="F33" s="34"/>
      <c r="G33" s="91"/>
      <c r="H33" s="92"/>
      <c r="I33" s="29"/>
      <c r="J33" s="30"/>
    </row>
    <row r="34" spans="1:10" x14ac:dyDescent="0.25">
      <c r="A34" s="29"/>
      <c r="B34" s="33"/>
      <c r="C34" s="34"/>
      <c r="D34" s="34"/>
      <c r="E34" s="34"/>
      <c r="F34" s="34"/>
      <c r="G34" s="91"/>
      <c r="H34" s="92"/>
      <c r="I34" s="29"/>
      <c r="J34" s="30"/>
    </row>
    <row r="35" spans="1:10" x14ac:dyDescent="0.25">
      <c r="A35" s="29"/>
      <c r="B35" s="35"/>
      <c r="C35" s="35"/>
      <c r="D35" s="36"/>
      <c r="E35" s="34" t="s">
        <v>48</v>
      </c>
      <c r="F35" s="74">
        <f>SUM(F11:F34)</f>
        <v>0</v>
      </c>
      <c r="G35" s="91"/>
      <c r="H35" s="29"/>
      <c r="I35" s="29"/>
      <c r="J35" s="30"/>
    </row>
    <row r="36" spans="1:10" x14ac:dyDescent="0.25">
      <c r="A36" s="29"/>
      <c r="B36" s="29"/>
      <c r="C36" s="29"/>
      <c r="D36" s="29"/>
      <c r="E36" s="35"/>
      <c r="F36" s="99"/>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9</v>
      </c>
      <c r="C46" s="29"/>
      <c r="D46" s="29"/>
      <c r="E46" s="29"/>
      <c r="F46" s="29" t="s">
        <v>15</v>
      </c>
      <c r="G46" s="29"/>
      <c r="H46" s="29"/>
      <c r="I46" s="29"/>
      <c r="J46" s="30"/>
    </row>
    <row r="47" spans="1:10" ht="15.75" thickBot="1" x14ac:dyDescent="0.3">
      <c r="A47" s="28"/>
      <c r="B47" s="168" t="str">
        <f>IF(ISBLANK(Résultats!C4),"",Résultats!C4)</f>
        <v/>
      </c>
      <c r="C47" s="169"/>
      <c r="D47" s="170"/>
      <c r="E47" s="29"/>
      <c r="F47" s="159"/>
      <c r="G47" s="160"/>
      <c r="H47" s="161"/>
      <c r="I47" s="29"/>
      <c r="J47" s="30"/>
    </row>
    <row r="48" spans="1:10" x14ac:dyDescent="0.25">
      <c r="A48" s="28"/>
      <c r="B48" s="29"/>
      <c r="C48" s="29"/>
      <c r="D48" s="29"/>
      <c r="E48" s="29"/>
      <c r="F48" s="162"/>
      <c r="G48" s="163"/>
      <c r="H48" s="164"/>
      <c r="I48" s="29"/>
      <c r="J48" s="30"/>
    </row>
    <row r="49" spans="1:10" x14ac:dyDescent="0.25">
      <c r="A49" s="28"/>
      <c r="B49" s="29"/>
      <c r="C49" s="29"/>
      <c r="D49" s="29"/>
      <c r="E49" s="29"/>
      <c r="F49" s="162"/>
      <c r="G49" s="163"/>
      <c r="H49" s="164"/>
      <c r="I49" s="29"/>
      <c r="J49" s="30"/>
    </row>
    <row r="50" spans="1:10" x14ac:dyDescent="0.25">
      <c r="A50" s="28"/>
      <c r="B50" s="29"/>
      <c r="C50" s="29"/>
      <c r="D50" s="29"/>
      <c r="E50" s="29"/>
      <c r="F50" s="162"/>
      <c r="G50" s="163"/>
      <c r="H50" s="164"/>
      <c r="I50" s="29"/>
      <c r="J50" s="30"/>
    </row>
    <row r="51" spans="1:10" ht="15.75" thickBot="1" x14ac:dyDescent="0.3">
      <c r="A51" s="28"/>
      <c r="B51" s="29"/>
      <c r="C51" s="29"/>
      <c r="D51" s="29"/>
      <c r="E51" s="29"/>
      <c r="F51" s="165"/>
      <c r="G51" s="166"/>
      <c r="H51" s="167"/>
      <c r="I51" s="29"/>
      <c r="J51" s="30"/>
    </row>
    <row r="52" spans="1:10" ht="15.75" thickBot="1" x14ac:dyDescent="0.3">
      <c r="A52" s="79" t="s">
        <v>23</v>
      </c>
      <c r="B52" s="37"/>
      <c r="C52" s="37"/>
      <c r="D52" s="37"/>
      <c r="E52" s="37"/>
      <c r="F52" s="37"/>
      <c r="G52" s="37"/>
      <c r="H52" s="37"/>
      <c r="I52" s="37"/>
      <c r="J52" s="38"/>
    </row>
  </sheetData>
  <sheetProtection algorithmName="SHA-512" hashValue="y8Xp9wtIQIdFnXTWh+hAnnLHDrqkAQlazx9EwUHt9pFv0tl5qV6X2yfmzIs7UIlf8v67lVD7YF+bOceCj7D7Rg==" saltValue="cgFX3O3xhhh47zhamGnwH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codeName="Feuil39">
    <tabColor theme="4" tint="0.79998168889431442"/>
  </sheetPr>
  <dimension ref="A1:J52"/>
  <sheetViews>
    <sheetView topLeftCell="A4"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3" t="s">
        <v>69</v>
      </c>
      <c r="B1" s="194"/>
      <c r="C1" s="194"/>
      <c r="D1" s="194"/>
      <c r="E1" s="194"/>
      <c r="F1" s="194"/>
      <c r="G1" s="194"/>
      <c r="H1" s="194"/>
      <c r="I1" s="194"/>
      <c r="J1" s="195"/>
    </row>
    <row r="2" spans="1:10" ht="15.75" thickBot="1" x14ac:dyDescent="0.3">
      <c r="A2" s="39" t="s">
        <v>24</v>
      </c>
      <c r="B2" s="178" t="str">
        <f>IF(ISBLANK(Résultats!A23),"",Résultats!A23)</f>
        <v/>
      </c>
      <c r="C2" s="179"/>
      <c r="D2" s="179"/>
      <c r="E2" s="179"/>
      <c r="F2" s="180"/>
      <c r="G2" s="40" t="s">
        <v>25</v>
      </c>
      <c r="H2" s="40"/>
      <c r="I2" s="174" t="str">
        <f>IF(ISBLANK(Résultats!D23),"",Résultats!D23)</f>
        <v/>
      </c>
      <c r="J2" s="175"/>
    </row>
    <row r="3" spans="1:10" ht="15.75" thickBot="1" x14ac:dyDescent="0.3">
      <c r="A3" s="39" t="s">
        <v>26</v>
      </c>
      <c r="B3" s="40"/>
      <c r="C3" s="178" t="str">
        <f>IF(ISBLANK(Résultats!G23),"",Résultats!G23)</f>
        <v/>
      </c>
      <c r="D3" s="179"/>
      <c r="E3" s="179"/>
      <c r="F3" s="180"/>
      <c r="G3" s="196" t="s">
        <v>27</v>
      </c>
      <c r="H3" s="197"/>
      <c r="I3" s="176" t="str">
        <f>IF(ISBLANK(Résultats!F23),"","moins de 21ans")</f>
        <v/>
      </c>
      <c r="J3" s="177"/>
    </row>
    <row r="4" spans="1:10" ht="15.75" thickBot="1" x14ac:dyDescent="0.3">
      <c r="A4" s="39" t="s">
        <v>7</v>
      </c>
      <c r="B4" s="40"/>
      <c r="C4" s="178" t="str">
        <f>IF(ISBLANK(Résultats!C2),"",(Résultats!C2))</f>
        <v/>
      </c>
      <c r="D4" s="179"/>
      <c r="E4" s="179"/>
      <c r="F4" s="180"/>
      <c r="G4" s="40" t="s">
        <v>8</v>
      </c>
      <c r="H4" s="40"/>
      <c r="I4" s="176" t="str">
        <f>IF(ISBLANK(Résultats!J2),"",Résultats!J2)</f>
        <v/>
      </c>
      <c r="J4" s="177"/>
    </row>
    <row r="5" spans="1:10" x14ac:dyDescent="0.25">
      <c r="A5" s="39" t="s">
        <v>62</v>
      </c>
      <c r="B5" s="40"/>
      <c r="C5" s="40"/>
      <c r="D5" s="40"/>
      <c r="E5" s="40"/>
      <c r="F5" s="40"/>
      <c r="G5" s="40"/>
      <c r="H5" s="40"/>
      <c r="I5" s="51"/>
      <c r="J5" s="41"/>
    </row>
    <row r="6" spans="1:10" x14ac:dyDescent="0.25">
      <c r="A6" s="39" t="s">
        <v>28</v>
      </c>
      <c r="B6" s="40"/>
      <c r="C6" s="40"/>
      <c r="D6" s="40"/>
      <c r="E6" s="40"/>
      <c r="F6" s="40"/>
      <c r="G6" s="40"/>
      <c r="H6" s="40"/>
      <c r="I6" s="40"/>
      <c r="J6" s="41"/>
    </row>
    <row r="7" spans="1:10" x14ac:dyDescent="0.25">
      <c r="A7" s="39" t="s">
        <v>29</v>
      </c>
      <c r="B7" s="40"/>
      <c r="C7" s="40"/>
      <c r="D7" s="40"/>
      <c r="E7" s="40"/>
      <c r="F7" s="40"/>
      <c r="G7" s="40"/>
      <c r="H7" s="40"/>
      <c r="I7" s="40"/>
      <c r="J7" s="41"/>
    </row>
    <row r="8" spans="1:10" x14ac:dyDescent="0.25">
      <c r="A8" s="39" t="s">
        <v>30</v>
      </c>
      <c r="B8" s="40"/>
      <c r="C8" s="40"/>
      <c r="D8" s="40"/>
      <c r="E8" s="40"/>
      <c r="F8" s="40"/>
      <c r="G8" s="40"/>
      <c r="H8" s="40"/>
      <c r="I8" s="40"/>
      <c r="J8" s="41"/>
    </row>
    <row r="9" spans="1:10" x14ac:dyDescent="0.25">
      <c r="A9" s="39" t="s">
        <v>63</v>
      </c>
      <c r="B9" s="40"/>
      <c r="C9" s="40"/>
      <c r="D9" s="40"/>
      <c r="E9" s="40"/>
      <c r="F9" s="40"/>
      <c r="G9" s="40"/>
      <c r="H9" s="40"/>
      <c r="I9" s="40"/>
      <c r="J9" s="41"/>
    </row>
    <row r="10" spans="1:10" ht="75" x14ac:dyDescent="0.25">
      <c r="A10" s="40"/>
      <c r="B10" s="105" t="s">
        <v>67</v>
      </c>
      <c r="C10" s="42" t="s">
        <v>18</v>
      </c>
      <c r="D10" s="42" t="s">
        <v>19</v>
      </c>
      <c r="E10" s="42" t="s">
        <v>20</v>
      </c>
      <c r="F10" s="43" t="s">
        <v>21</v>
      </c>
      <c r="G10" s="85"/>
      <c r="H10" s="86"/>
      <c r="I10" s="40"/>
      <c r="J10" s="41"/>
    </row>
    <row r="11" spans="1:10" x14ac:dyDescent="0.25">
      <c r="A11" s="40"/>
      <c r="B11" s="44" t="s">
        <v>31</v>
      </c>
      <c r="C11" s="45">
        <f>'ExerciceA Bille1'!H$17</f>
        <v>0</v>
      </c>
      <c r="D11" s="45">
        <f>'ExerciceA Bille1'!I$17</f>
        <v>0</v>
      </c>
      <c r="E11" s="45">
        <f>'ExerciceA Bille1'!J$17</f>
        <v>0</v>
      </c>
      <c r="F11" s="45">
        <f>'ExerciceA Bille1'!K$17</f>
        <v>0</v>
      </c>
      <c r="G11" s="87"/>
      <c r="H11" s="88"/>
      <c r="I11" s="40"/>
      <c r="J11" s="41"/>
    </row>
    <row r="12" spans="1:10" x14ac:dyDescent="0.25">
      <c r="A12" s="40"/>
      <c r="B12" s="44" t="s">
        <v>32</v>
      </c>
      <c r="C12" s="45">
        <f>'ExerciceA Bille2'!H$17</f>
        <v>0</v>
      </c>
      <c r="D12" s="45">
        <f>'ExerciceA Bille2'!I$17</f>
        <v>0</v>
      </c>
      <c r="E12" s="45">
        <f>'ExerciceA Bille2'!J$17</f>
        <v>0</v>
      </c>
      <c r="F12" s="45">
        <f>'ExerciceA Bille2'!K$17</f>
        <v>0</v>
      </c>
      <c r="G12" s="87"/>
      <c r="H12" s="88"/>
      <c r="I12" s="40"/>
      <c r="J12" s="41"/>
    </row>
    <row r="13" spans="1:10" x14ac:dyDescent="0.25">
      <c r="A13" s="40"/>
      <c r="B13" s="44" t="s">
        <v>33</v>
      </c>
      <c r="C13" s="45">
        <f>'ExerciceA Bille3'!H$17</f>
        <v>0</v>
      </c>
      <c r="D13" s="45">
        <f>'ExerciceA Bille3'!I$17</f>
        <v>0</v>
      </c>
      <c r="E13" s="45">
        <f>'ExerciceA Bille3'!J$17</f>
        <v>0</v>
      </c>
      <c r="F13" s="45">
        <f>'ExerciceA Bille3'!K$17</f>
        <v>0</v>
      </c>
      <c r="G13" s="87"/>
      <c r="H13" s="88"/>
      <c r="I13" s="40"/>
      <c r="J13" s="41"/>
    </row>
    <row r="14" spans="1:10" x14ac:dyDescent="0.25">
      <c r="A14" s="40"/>
      <c r="B14" s="44" t="s">
        <v>34</v>
      </c>
      <c r="C14" s="45">
        <f>'ExerciceA Bille4'!H$17</f>
        <v>0</v>
      </c>
      <c r="D14" s="45">
        <f>'ExerciceA Bille4'!I$17</f>
        <v>0</v>
      </c>
      <c r="E14" s="45">
        <f>'ExerciceA Bille4'!J$17</f>
        <v>0</v>
      </c>
      <c r="F14" s="45">
        <f>'ExerciceA Bille4'!K$17</f>
        <v>0</v>
      </c>
      <c r="G14" s="87"/>
      <c r="H14" s="88"/>
      <c r="I14" s="40"/>
      <c r="J14" s="41"/>
    </row>
    <row r="15" spans="1:10" x14ac:dyDescent="0.25">
      <c r="A15" s="40"/>
      <c r="B15" s="44" t="s">
        <v>35</v>
      </c>
      <c r="C15" s="45">
        <f>'ExerciceB Bille1'!H$17</f>
        <v>0</v>
      </c>
      <c r="D15" s="45">
        <f>'ExerciceB Bille1'!I$17</f>
        <v>0</v>
      </c>
      <c r="E15" s="45">
        <f>'ExerciceB Bille1'!J$17</f>
        <v>0</v>
      </c>
      <c r="F15" s="45">
        <f>'ExerciceB Bille1'!K$17</f>
        <v>0</v>
      </c>
      <c r="G15" s="87"/>
      <c r="H15" s="88"/>
      <c r="I15" s="40"/>
      <c r="J15" s="41"/>
    </row>
    <row r="16" spans="1:10" x14ac:dyDescent="0.25">
      <c r="A16" s="40"/>
      <c r="B16" s="44" t="s">
        <v>36</v>
      </c>
      <c r="C16" s="45">
        <f>'ExerciceB Bille2'!H$17</f>
        <v>0</v>
      </c>
      <c r="D16" s="45">
        <f>'ExerciceB Bille2'!I$17</f>
        <v>0</v>
      </c>
      <c r="E16" s="45">
        <f>'ExerciceB Bille2'!J$17</f>
        <v>0</v>
      </c>
      <c r="F16" s="45">
        <f>'ExerciceB Bille2'!K$17</f>
        <v>0</v>
      </c>
      <c r="G16" s="87"/>
      <c r="H16" s="88"/>
      <c r="I16" s="40"/>
      <c r="J16" s="41"/>
    </row>
    <row r="17" spans="1:10" x14ac:dyDescent="0.25">
      <c r="A17" s="40"/>
      <c r="B17" s="44" t="s">
        <v>37</v>
      </c>
      <c r="C17" s="45">
        <f>'ExerciceB Bille3'!H$17</f>
        <v>0</v>
      </c>
      <c r="D17" s="45">
        <f>'ExerciceB Bille3'!I$17</f>
        <v>0</v>
      </c>
      <c r="E17" s="45">
        <f>'ExerciceB Bille3'!J$17</f>
        <v>0</v>
      </c>
      <c r="F17" s="45">
        <f>'ExerciceB Bille3'!K$17</f>
        <v>0</v>
      </c>
      <c r="G17" s="87"/>
      <c r="H17" s="88"/>
      <c r="I17" s="40"/>
      <c r="J17" s="41"/>
    </row>
    <row r="18" spans="1:10" x14ac:dyDescent="0.25">
      <c r="A18" s="40"/>
      <c r="B18" s="44" t="s">
        <v>38</v>
      </c>
      <c r="C18" s="45">
        <f>'ExerciceB Bille4'!H$17</f>
        <v>0</v>
      </c>
      <c r="D18" s="45">
        <f>'ExerciceB Bille4'!I$17</f>
        <v>0</v>
      </c>
      <c r="E18" s="45">
        <f>'ExerciceB Bille4'!J$17</f>
        <v>0</v>
      </c>
      <c r="F18" s="45">
        <f>'ExerciceB Bille4'!K$17</f>
        <v>0</v>
      </c>
      <c r="G18" s="87"/>
      <c r="H18" s="88"/>
      <c r="I18" s="40"/>
      <c r="J18" s="41"/>
    </row>
    <row r="19" spans="1:10" x14ac:dyDescent="0.25">
      <c r="A19" s="40"/>
      <c r="B19" s="44" t="s">
        <v>39</v>
      </c>
      <c r="C19" s="45">
        <f>'ExerciceC Bille1'!H$17</f>
        <v>0</v>
      </c>
      <c r="D19" s="45">
        <f>'ExerciceC Bille1'!I$17</f>
        <v>0</v>
      </c>
      <c r="E19" s="45">
        <f>'ExerciceC Bille1'!J$17</f>
        <v>0</v>
      </c>
      <c r="F19" s="45">
        <f>'ExerciceC Bille1'!K$17</f>
        <v>0</v>
      </c>
      <c r="G19" s="87"/>
      <c r="H19" s="88"/>
      <c r="I19" s="40"/>
      <c r="J19" s="41"/>
    </row>
    <row r="20" spans="1:10" x14ac:dyDescent="0.25">
      <c r="A20" s="40"/>
      <c r="B20" s="44" t="s">
        <v>40</v>
      </c>
      <c r="C20" s="45">
        <f>'ExerciceC Bille2'!H$17</f>
        <v>0</v>
      </c>
      <c r="D20" s="45">
        <f>'ExerciceC Bille2'!I$17</f>
        <v>0</v>
      </c>
      <c r="E20" s="45">
        <f>'ExerciceC Bille2'!J$17</f>
        <v>0</v>
      </c>
      <c r="F20" s="45">
        <f>'ExerciceC Bille2'!K$17</f>
        <v>0</v>
      </c>
      <c r="G20" s="87"/>
      <c r="H20" s="88"/>
      <c r="I20" s="40"/>
      <c r="J20" s="41"/>
    </row>
    <row r="21" spans="1:10" x14ac:dyDescent="0.25">
      <c r="A21" s="40"/>
      <c r="B21" s="44" t="s">
        <v>41</v>
      </c>
      <c r="C21" s="45">
        <f>'ExerciceC Bille3'!H$17</f>
        <v>0</v>
      </c>
      <c r="D21" s="45">
        <f>'ExerciceC Bille3'!I$17</f>
        <v>0</v>
      </c>
      <c r="E21" s="45">
        <f>'ExerciceC Bille3'!J$17</f>
        <v>0</v>
      </c>
      <c r="F21" s="45">
        <f>'ExerciceC Bille3'!K$17</f>
        <v>0</v>
      </c>
      <c r="G21" s="87"/>
      <c r="H21" s="88"/>
      <c r="I21" s="40"/>
      <c r="J21" s="41"/>
    </row>
    <row r="22" spans="1:10" x14ac:dyDescent="0.25">
      <c r="A22" s="40"/>
      <c r="B22" s="44" t="s">
        <v>64</v>
      </c>
      <c r="C22" s="45">
        <f>'ExerciceC Bille4'!H$17</f>
        <v>0</v>
      </c>
      <c r="D22" s="45">
        <f>'ExerciceC Bille4'!I$17</f>
        <v>0</v>
      </c>
      <c r="E22" s="45">
        <f>'ExerciceC Bille4'!J$17</f>
        <v>0</v>
      </c>
      <c r="F22" s="45">
        <f>'ExerciceC Bille4'!K$17</f>
        <v>0</v>
      </c>
      <c r="G22" s="87"/>
      <c r="H22" s="88"/>
      <c r="I22" s="40"/>
      <c r="J22" s="41"/>
    </row>
    <row r="23" spans="1:10" x14ac:dyDescent="0.25">
      <c r="A23" s="40"/>
      <c r="B23" s="44" t="s">
        <v>65</v>
      </c>
      <c r="C23" s="45">
        <f>'ExerciceC Bille5'!H$17</f>
        <v>0</v>
      </c>
      <c r="D23" s="45">
        <f>'ExerciceC Bille5'!I$17</f>
        <v>0</v>
      </c>
      <c r="E23" s="45">
        <f>'ExerciceC Bille5'!J$17</f>
        <v>0</v>
      </c>
      <c r="F23" s="45">
        <f>'ExerciceC Bille5'!K$17</f>
        <v>0</v>
      </c>
      <c r="G23" s="87"/>
      <c r="H23" s="88"/>
      <c r="I23" s="40"/>
      <c r="J23" s="41"/>
    </row>
    <row r="24" spans="1:10" x14ac:dyDescent="0.25">
      <c r="A24" s="40"/>
      <c r="B24" s="44" t="s">
        <v>66</v>
      </c>
      <c r="C24" s="45">
        <f>'ExerciceC Bille6'!H$17</f>
        <v>0</v>
      </c>
      <c r="D24" s="45">
        <f>'ExerciceC Bille6'!I$17</f>
        <v>0</v>
      </c>
      <c r="E24" s="45">
        <f>'ExerciceC Bille6'!J$17</f>
        <v>0</v>
      </c>
      <c r="F24" s="45">
        <f>'ExerciceC Bille6'!K$17</f>
        <v>0</v>
      </c>
      <c r="G24" s="87"/>
      <c r="H24" s="88"/>
      <c r="I24" s="40"/>
      <c r="J24" s="41"/>
    </row>
    <row r="25" spans="1:10" x14ac:dyDescent="0.25">
      <c r="A25" s="40"/>
      <c r="B25" s="44" t="s">
        <v>42</v>
      </c>
      <c r="C25" s="45">
        <f>'ExerciceD Bille1'!H$17</f>
        <v>0</v>
      </c>
      <c r="D25" s="45">
        <f>'ExerciceD Bille1'!I$17</f>
        <v>0</v>
      </c>
      <c r="E25" s="45">
        <f>'ExerciceD Bille1'!J$17</f>
        <v>0</v>
      </c>
      <c r="F25" s="45">
        <f>'ExerciceD Bille1'!K$17</f>
        <v>0</v>
      </c>
      <c r="G25" s="87"/>
      <c r="H25" s="88"/>
      <c r="I25" s="40"/>
      <c r="J25" s="41"/>
    </row>
    <row r="26" spans="1:10" x14ac:dyDescent="0.25">
      <c r="A26" s="40"/>
      <c r="B26" s="44" t="s">
        <v>43</v>
      </c>
      <c r="C26" s="45">
        <f>'ExerciceD Bille2'!H$17</f>
        <v>0</v>
      </c>
      <c r="D26" s="45">
        <f>'ExerciceD Bille2'!I$17</f>
        <v>0</v>
      </c>
      <c r="E26" s="45">
        <f>'ExerciceD Bille2'!J$17</f>
        <v>0</v>
      </c>
      <c r="F26" s="45">
        <f>'ExerciceD Bille2'!K$17</f>
        <v>0</v>
      </c>
      <c r="G26" s="87"/>
      <c r="H26" s="88"/>
      <c r="I26" s="40"/>
      <c r="J26" s="41"/>
    </row>
    <row r="27" spans="1:10" x14ac:dyDescent="0.25">
      <c r="A27" s="40"/>
      <c r="B27" s="44" t="s">
        <v>44</v>
      </c>
      <c r="C27" s="45">
        <f>'ExerciceD Bille3'!H$17</f>
        <v>0</v>
      </c>
      <c r="D27" s="45">
        <f>'ExerciceD Bille3'!I$17</f>
        <v>0</v>
      </c>
      <c r="E27" s="45">
        <f>'ExerciceD Bille3'!J$17</f>
        <v>0</v>
      </c>
      <c r="F27" s="45">
        <f>'ExerciceD Bille3'!K$17</f>
        <v>0</v>
      </c>
      <c r="G27" s="87"/>
      <c r="H27" s="88"/>
      <c r="I27" s="40"/>
      <c r="J27" s="41"/>
    </row>
    <row r="28" spans="1:10" x14ac:dyDescent="0.25">
      <c r="A28" s="40"/>
      <c r="B28" s="44" t="s">
        <v>45</v>
      </c>
      <c r="C28" s="45">
        <f>'ExerciceE Bille1'!H$17</f>
        <v>0</v>
      </c>
      <c r="D28" s="45">
        <f>'ExerciceE Bille1'!I$17</f>
        <v>0</v>
      </c>
      <c r="E28" s="45">
        <f>'ExerciceE Bille1'!J$17</f>
        <v>0</v>
      </c>
      <c r="F28" s="45">
        <f>'ExerciceE Bille1'!K$17</f>
        <v>0</v>
      </c>
      <c r="G28" s="87"/>
      <c r="H28" s="88"/>
      <c r="I28" s="40"/>
      <c r="J28" s="41"/>
    </row>
    <row r="29" spans="1:10" x14ac:dyDescent="0.25">
      <c r="A29" s="40"/>
      <c r="B29" s="44" t="s">
        <v>46</v>
      </c>
      <c r="C29" s="45">
        <f>'ExerciceE Bille2'!H$17</f>
        <v>0</v>
      </c>
      <c r="D29" s="45">
        <f>'ExerciceE Bille2'!I$17</f>
        <v>0</v>
      </c>
      <c r="E29" s="45">
        <f>'ExerciceE Bille2'!J$17</f>
        <v>0</v>
      </c>
      <c r="F29" s="45">
        <f>'ExerciceE Bille2'!K$17</f>
        <v>0</v>
      </c>
      <c r="G29" s="87"/>
      <c r="H29" s="88"/>
      <c r="I29" s="40"/>
      <c r="J29" s="41"/>
    </row>
    <row r="30" spans="1:10" x14ac:dyDescent="0.25">
      <c r="A30" s="40"/>
      <c r="B30" s="44" t="s">
        <v>47</v>
      </c>
      <c r="C30" s="45">
        <f>'ExerciceE Bille3'!H$17</f>
        <v>0</v>
      </c>
      <c r="D30" s="45">
        <f>'ExerciceE Bille3'!I$17</f>
        <v>0</v>
      </c>
      <c r="E30" s="45">
        <f>'ExerciceE Bille3'!J$17</f>
        <v>0</v>
      </c>
      <c r="F30" s="45">
        <f>'ExerciceE Bille3'!K$17</f>
        <v>0</v>
      </c>
      <c r="G30" s="87"/>
      <c r="H30" s="88"/>
      <c r="I30" s="40"/>
      <c r="J30" s="41"/>
    </row>
    <row r="31" spans="1:10" x14ac:dyDescent="0.25">
      <c r="A31" s="40"/>
      <c r="B31" s="44"/>
      <c r="C31" s="45"/>
      <c r="D31" s="45"/>
      <c r="E31" s="45"/>
      <c r="F31" s="45"/>
      <c r="G31" s="87"/>
      <c r="H31" s="88"/>
      <c r="I31" s="40"/>
      <c r="J31" s="41"/>
    </row>
    <row r="32" spans="1:10" x14ac:dyDescent="0.25">
      <c r="A32" s="40"/>
      <c r="B32" s="44"/>
      <c r="C32" s="45"/>
      <c r="D32" s="45"/>
      <c r="E32" s="45"/>
      <c r="F32" s="45"/>
      <c r="G32" s="87"/>
      <c r="H32" s="88"/>
      <c r="I32" s="40"/>
      <c r="J32" s="41"/>
    </row>
    <row r="33" spans="1:10" x14ac:dyDescent="0.25">
      <c r="A33" s="40"/>
      <c r="B33" s="44"/>
      <c r="C33" s="45"/>
      <c r="D33" s="45"/>
      <c r="E33" s="45"/>
      <c r="F33" s="45"/>
      <c r="G33" s="87"/>
      <c r="H33" s="88"/>
      <c r="I33" s="40"/>
      <c r="J33" s="41"/>
    </row>
    <row r="34" spans="1:10" x14ac:dyDescent="0.25">
      <c r="A34" s="40"/>
      <c r="B34" s="44"/>
      <c r="C34" s="45"/>
      <c r="D34" s="45"/>
      <c r="E34" s="45"/>
      <c r="F34" s="45"/>
      <c r="G34" s="87"/>
      <c r="H34" s="88"/>
      <c r="I34" s="40"/>
      <c r="J34" s="41"/>
    </row>
    <row r="35" spans="1:10" x14ac:dyDescent="0.25">
      <c r="A35" s="40"/>
      <c r="B35" s="46"/>
      <c r="C35" s="46"/>
      <c r="D35" s="47"/>
      <c r="E35" s="45" t="s">
        <v>48</v>
      </c>
      <c r="F35" s="73">
        <f>SUM(F11:F34)</f>
        <v>0</v>
      </c>
      <c r="G35" s="87"/>
      <c r="H35" s="40"/>
      <c r="I35" s="40"/>
      <c r="J35" s="41"/>
    </row>
    <row r="36" spans="1:10" x14ac:dyDescent="0.25">
      <c r="A36" s="40"/>
      <c r="B36" s="40"/>
      <c r="C36" s="40"/>
      <c r="D36" s="40"/>
      <c r="E36" s="46"/>
      <c r="F36" s="98"/>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8" t="s">
        <v>9</v>
      </c>
      <c r="C46" s="40"/>
      <c r="D46" s="40"/>
      <c r="E46" s="40"/>
      <c r="F46" s="40" t="s">
        <v>15</v>
      </c>
      <c r="G46" s="40"/>
      <c r="H46" s="40"/>
      <c r="I46" s="40"/>
      <c r="J46" s="41"/>
    </row>
    <row r="47" spans="1:10" ht="15.75" thickBot="1" x14ac:dyDescent="0.3">
      <c r="A47" s="39"/>
      <c r="B47" s="168" t="str">
        <f>IF(ISBLANK(Résultats!C4),"",Résultats!C4)</f>
        <v/>
      </c>
      <c r="C47" s="169"/>
      <c r="D47" s="170"/>
      <c r="E47" s="40"/>
      <c r="F47" s="159"/>
      <c r="G47" s="160"/>
      <c r="H47" s="161"/>
      <c r="I47" s="40"/>
      <c r="J47" s="41"/>
    </row>
    <row r="48" spans="1:10" x14ac:dyDescent="0.25">
      <c r="A48" s="39"/>
      <c r="B48" s="40"/>
      <c r="C48" s="40"/>
      <c r="D48" s="40"/>
      <c r="E48" s="40"/>
      <c r="F48" s="162"/>
      <c r="G48" s="163"/>
      <c r="H48" s="164"/>
      <c r="I48" s="40"/>
      <c r="J48" s="41"/>
    </row>
    <row r="49" spans="1:10" x14ac:dyDescent="0.25">
      <c r="A49" s="39"/>
      <c r="B49" s="40"/>
      <c r="C49" s="40"/>
      <c r="D49" s="40"/>
      <c r="E49" s="40"/>
      <c r="F49" s="162"/>
      <c r="G49" s="163"/>
      <c r="H49" s="164"/>
      <c r="I49" s="40"/>
      <c r="J49" s="41"/>
    </row>
    <row r="50" spans="1:10" x14ac:dyDescent="0.25">
      <c r="A50" s="39"/>
      <c r="B50" s="40"/>
      <c r="C50" s="40"/>
      <c r="D50" s="40"/>
      <c r="E50" s="40"/>
      <c r="F50" s="162"/>
      <c r="G50" s="163"/>
      <c r="H50" s="164"/>
      <c r="I50" s="40"/>
      <c r="J50" s="41"/>
    </row>
    <row r="51" spans="1:10" ht="15.75" thickBot="1" x14ac:dyDescent="0.3">
      <c r="A51" s="39"/>
      <c r="B51" s="40"/>
      <c r="C51" s="40"/>
      <c r="D51" s="40"/>
      <c r="E51" s="40"/>
      <c r="F51" s="165"/>
      <c r="G51" s="166"/>
      <c r="H51" s="167"/>
      <c r="I51" s="40"/>
      <c r="J51" s="41"/>
    </row>
    <row r="52" spans="1:10" ht="15.75" thickBot="1" x14ac:dyDescent="0.3">
      <c r="A52" s="78" t="s">
        <v>23</v>
      </c>
      <c r="B52" s="48"/>
      <c r="C52" s="48"/>
      <c r="D52" s="48"/>
      <c r="E52" s="48"/>
      <c r="F52" s="48"/>
      <c r="G52" s="48"/>
      <c r="H52" s="48"/>
      <c r="I52" s="48"/>
      <c r="J52" s="49"/>
    </row>
  </sheetData>
  <sheetProtection algorithmName="SHA-512" hashValue="Y588z4M9gJvhFCbTn9+VS8L2FoRrwFWJdaF8A95Mo3UWwOP2+4sQehDy6+vBmyQeyU5nac1z/od6hW0sVuAgjg==" saltValue="uYndceWeiGGYAw5adFARI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FF00"/>
  </sheetPr>
  <dimension ref="H1:L22"/>
  <sheetViews>
    <sheetView zoomScaleNormal="100" workbookViewId="0"/>
  </sheetViews>
  <sheetFormatPr baseColWidth="10" defaultColWidth="10.7109375" defaultRowHeight="15" x14ac:dyDescent="0.25"/>
  <cols>
    <col min="1" max="7" width="9.42578125"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t="s">
        <v>22</v>
      </c>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CvrvmQoHgjfig5lF2r9h7UK/HjAVBiQ7TDHhkQTkGpkJWDgXPQB5RtdLVFzFAkDlfcWMh4o9P+CuakTmZ8+dsg==" saltValue="1oXEjQ5tHSSJmmFrKSZpwA==" spinCount="100000" sheet="1" objects="1" scenarios="1"/>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codeName="Feuil40"/>
  <dimension ref="A1:J52"/>
  <sheetViews>
    <sheetView topLeftCell="A7"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1" t="s">
        <v>69</v>
      </c>
      <c r="B1" s="172"/>
      <c r="C1" s="172"/>
      <c r="D1" s="172"/>
      <c r="E1" s="172"/>
      <c r="F1" s="172"/>
      <c r="G1" s="172"/>
      <c r="H1" s="172"/>
      <c r="I1" s="172"/>
      <c r="J1" s="173"/>
    </row>
    <row r="2" spans="1:10" ht="15.75" thickBot="1" x14ac:dyDescent="0.3">
      <c r="A2" s="6" t="s">
        <v>24</v>
      </c>
      <c r="B2" s="178" t="str">
        <f>IF(ISBLANK(Résultats!A24),"",Résultats!A24)</f>
        <v/>
      </c>
      <c r="C2" s="179"/>
      <c r="D2" s="179"/>
      <c r="E2" s="179"/>
      <c r="F2" s="180"/>
      <c r="G2" s="7" t="s">
        <v>25</v>
      </c>
      <c r="H2" s="7"/>
      <c r="I2" s="174" t="str">
        <f>IF(ISBLANK(Résultats!D24),"",Résultats!D24)</f>
        <v/>
      </c>
      <c r="J2" s="175"/>
    </row>
    <row r="3" spans="1:10" ht="15.75" thickBot="1" x14ac:dyDescent="0.3">
      <c r="A3" s="6" t="s">
        <v>26</v>
      </c>
      <c r="B3" s="7"/>
      <c r="C3" s="178" t="str">
        <f>IF(ISBLANK(Résultats!G24),"",Résultats!G24)</f>
        <v/>
      </c>
      <c r="D3" s="179"/>
      <c r="E3" s="179"/>
      <c r="F3" s="180"/>
      <c r="G3" s="181" t="s">
        <v>27</v>
      </c>
      <c r="H3" s="182"/>
      <c r="I3" s="176" t="str">
        <f>IF(ISBLANK(Résultats!F24),"","moins de 21ans")</f>
        <v/>
      </c>
      <c r="J3" s="177"/>
    </row>
    <row r="4" spans="1:10" ht="15.75" thickBot="1" x14ac:dyDescent="0.3">
      <c r="A4" s="6" t="s">
        <v>7</v>
      </c>
      <c r="B4" s="7"/>
      <c r="C4" s="178" t="str">
        <f>IF(ISBLANK(Résultats!C2),"",(Résultats!C2))</f>
        <v/>
      </c>
      <c r="D4" s="179"/>
      <c r="E4" s="179"/>
      <c r="F4" s="180"/>
      <c r="G4" s="7" t="s">
        <v>8</v>
      </c>
      <c r="H4" s="7"/>
      <c r="I4" s="176" t="str">
        <f>IF(ISBLANK(Résultats!J2),"",Résultats!J2)</f>
        <v/>
      </c>
      <c r="J4" s="177"/>
    </row>
    <row r="5" spans="1:10" x14ac:dyDescent="0.25">
      <c r="A5" s="6" t="s">
        <v>62</v>
      </c>
      <c r="B5" s="7"/>
      <c r="C5" s="7"/>
      <c r="D5" s="7"/>
      <c r="E5" s="7"/>
      <c r="F5" s="7"/>
      <c r="G5" s="7"/>
      <c r="H5" s="7"/>
      <c r="I5" s="50"/>
      <c r="J5" s="8"/>
    </row>
    <row r="6" spans="1:10" x14ac:dyDescent="0.25">
      <c r="A6" s="6" t="s">
        <v>28</v>
      </c>
      <c r="B6" s="7"/>
      <c r="C6" s="7"/>
      <c r="D6" s="7"/>
      <c r="E6" s="7"/>
      <c r="F6" s="7"/>
      <c r="G6" s="7"/>
      <c r="H6" s="7"/>
      <c r="I6" s="7"/>
      <c r="J6" s="8"/>
    </row>
    <row r="7" spans="1:10" x14ac:dyDescent="0.25">
      <c r="A7" s="6" t="s">
        <v>29</v>
      </c>
      <c r="B7" s="7"/>
      <c r="C7" s="7"/>
      <c r="D7" s="7"/>
      <c r="E7" s="7"/>
      <c r="F7" s="7"/>
      <c r="G7" s="7"/>
      <c r="H7" s="7"/>
      <c r="I7" s="7"/>
      <c r="J7" s="8"/>
    </row>
    <row r="8" spans="1:10" x14ac:dyDescent="0.25">
      <c r="A8" s="6" t="s">
        <v>30</v>
      </c>
      <c r="B8" s="7"/>
      <c r="C8" s="7"/>
      <c r="D8" s="7"/>
      <c r="E8" s="7"/>
      <c r="F8" s="7"/>
      <c r="G8" s="7"/>
      <c r="H8" s="7"/>
      <c r="I8" s="7"/>
      <c r="J8" s="8"/>
    </row>
    <row r="9" spans="1:10" x14ac:dyDescent="0.25">
      <c r="A9" s="6" t="s">
        <v>63</v>
      </c>
      <c r="B9" s="7"/>
      <c r="C9" s="7"/>
      <c r="D9" s="7"/>
      <c r="E9" s="7"/>
      <c r="F9" s="7"/>
      <c r="G9" s="7"/>
      <c r="H9" s="7"/>
      <c r="I9" s="7"/>
      <c r="J9" s="8"/>
    </row>
    <row r="10" spans="1:10" ht="75" x14ac:dyDescent="0.25">
      <c r="A10" s="7"/>
      <c r="B10" s="104" t="s">
        <v>67</v>
      </c>
      <c r="C10" s="9" t="s">
        <v>18</v>
      </c>
      <c r="D10" s="9" t="s">
        <v>19</v>
      </c>
      <c r="E10" s="9" t="s">
        <v>20</v>
      </c>
      <c r="F10" s="10" t="s">
        <v>21</v>
      </c>
      <c r="G10" s="82"/>
      <c r="H10" s="83"/>
      <c r="I10" s="7"/>
      <c r="J10" s="8"/>
    </row>
    <row r="11" spans="1:10" x14ac:dyDescent="0.25">
      <c r="A11" s="7"/>
      <c r="B11" s="11" t="s">
        <v>31</v>
      </c>
      <c r="C11" s="12">
        <f>'ExerciceA Bille1'!H$18</f>
        <v>0</v>
      </c>
      <c r="D11" s="12">
        <f>'ExerciceA Bille1'!I$18</f>
        <v>0</v>
      </c>
      <c r="E11" s="12">
        <f>'ExerciceA Bille1'!J$18</f>
        <v>0</v>
      </c>
      <c r="F11" s="12">
        <f>'ExerciceA Bille1'!K$18</f>
        <v>0</v>
      </c>
      <c r="G11" s="60"/>
      <c r="H11" s="84"/>
      <c r="I11" s="7"/>
      <c r="J11" s="8"/>
    </row>
    <row r="12" spans="1:10" x14ac:dyDescent="0.25">
      <c r="A12" s="7"/>
      <c r="B12" s="11" t="s">
        <v>32</v>
      </c>
      <c r="C12" s="12">
        <f>'ExerciceA Bille2'!H$18</f>
        <v>0</v>
      </c>
      <c r="D12" s="12">
        <f>'ExerciceA Bille2'!I$18</f>
        <v>0</v>
      </c>
      <c r="E12" s="12">
        <f>'ExerciceA Bille2'!J$18</f>
        <v>0</v>
      </c>
      <c r="F12" s="12">
        <f>'ExerciceA Bille2'!K$18</f>
        <v>0</v>
      </c>
      <c r="G12" s="60"/>
      <c r="H12" s="84"/>
      <c r="I12" s="7"/>
      <c r="J12" s="8"/>
    </row>
    <row r="13" spans="1:10" x14ac:dyDescent="0.25">
      <c r="A13" s="7"/>
      <c r="B13" s="11" t="s">
        <v>33</v>
      </c>
      <c r="C13" s="12">
        <f>'ExerciceA Bille3'!H$18</f>
        <v>0</v>
      </c>
      <c r="D13" s="12">
        <f>'ExerciceA Bille3'!I$18</f>
        <v>0</v>
      </c>
      <c r="E13" s="12">
        <f>'ExerciceA Bille3'!J$18</f>
        <v>0</v>
      </c>
      <c r="F13" s="12">
        <f>'ExerciceA Bille3'!K$18</f>
        <v>0</v>
      </c>
      <c r="G13" s="60"/>
      <c r="H13" s="84"/>
      <c r="I13" s="7"/>
      <c r="J13" s="8"/>
    </row>
    <row r="14" spans="1:10" x14ac:dyDescent="0.25">
      <c r="A14" s="7"/>
      <c r="B14" s="11" t="s">
        <v>34</v>
      </c>
      <c r="C14" s="12">
        <f>'ExerciceA Bille4'!H$18</f>
        <v>0</v>
      </c>
      <c r="D14" s="12">
        <f>'ExerciceA Bille4'!I$18</f>
        <v>0</v>
      </c>
      <c r="E14" s="12">
        <f>'ExerciceA Bille4'!J$18</f>
        <v>0</v>
      </c>
      <c r="F14" s="12">
        <f>'ExerciceA Bille4'!K$18</f>
        <v>0</v>
      </c>
      <c r="G14" s="60"/>
      <c r="H14" s="84"/>
      <c r="I14" s="7"/>
      <c r="J14" s="8"/>
    </row>
    <row r="15" spans="1:10" x14ac:dyDescent="0.25">
      <c r="A15" s="7"/>
      <c r="B15" s="11" t="s">
        <v>35</v>
      </c>
      <c r="C15" s="12">
        <f>'ExerciceB Bille1'!H$18</f>
        <v>0</v>
      </c>
      <c r="D15" s="12">
        <f>'ExerciceB Bille1'!I$18</f>
        <v>0</v>
      </c>
      <c r="E15" s="12">
        <f>'ExerciceB Bille1'!J$18</f>
        <v>0</v>
      </c>
      <c r="F15" s="12">
        <f>'ExerciceB Bille1'!K$18</f>
        <v>0</v>
      </c>
      <c r="G15" s="60"/>
      <c r="H15" s="84"/>
      <c r="I15" s="7"/>
      <c r="J15" s="8"/>
    </row>
    <row r="16" spans="1:10" x14ac:dyDescent="0.25">
      <c r="A16" s="7"/>
      <c r="B16" s="11" t="s">
        <v>36</v>
      </c>
      <c r="C16" s="12">
        <f>'ExerciceB Bille2'!H$18</f>
        <v>0</v>
      </c>
      <c r="D16" s="12">
        <f>'ExerciceB Bille2'!I$18</f>
        <v>0</v>
      </c>
      <c r="E16" s="12">
        <f>'ExerciceB Bille2'!J$18</f>
        <v>0</v>
      </c>
      <c r="F16" s="12">
        <f>'ExerciceB Bille2'!K$18</f>
        <v>0</v>
      </c>
      <c r="G16" s="60"/>
      <c r="H16" s="84"/>
      <c r="I16" s="7"/>
      <c r="J16" s="8"/>
    </row>
    <row r="17" spans="1:10" x14ac:dyDescent="0.25">
      <c r="A17" s="7"/>
      <c r="B17" s="11" t="s">
        <v>37</v>
      </c>
      <c r="C17" s="12">
        <f>'ExerciceB Bille3'!H$18</f>
        <v>0</v>
      </c>
      <c r="D17" s="12">
        <f>'ExerciceB Bille3'!I$18</f>
        <v>0</v>
      </c>
      <c r="E17" s="12">
        <f>'ExerciceB Bille3'!J$18</f>
        <v>0</v>
      </c>
      <c r="F17" s="12">
        <f>'ExerciceB Bille3'!K$18</f>
        <v>0</v>
      </c>
      <c r="G17" s="60"/>
      <c r="H17" s="84"/>
      <c r="I17" s="7"/>
      <c r="J17" s="8"/>
    </row>
    <row r="18" spans="1:10" x14ac:dyDescent="0.25">
      <c r="A18" s="7"/>
      <c r="B18" s="11" t="s">
        <v>38</v>
      </c>
      <c r="C18" s="12">
        <f>'ExerciceB Bille4'!H$18</f>
        <v>0</v>
      </c>
      <c r="D18" s="12">
        <f>'ExerciceB Bille4'!I$18</f>
        <v>0</v>
      </c>
      <c r="E18" s="12">
        <f>'ExerciceB Bille4'!J$18</f>
        <v>0</v>
      </c>
      <c r="F18" s="12">
        <f>'ExerciceB Bille4'!K$18</f>
        <v>0</v>
      </c>
      <c r="G18" s="60"/>
      <c r="H18" s="84"/>
      <c r="I18" s="7"/>
      <c r="J18" s="8"/>
    </row>
    <row r="19" spans="1:10" x14ac:dyDescent="0.25">
      <c r="A19" s="7"/>
      <c r="B19" s="11" t="s">
        <v>39</v>
      </c>
      <c r="C19" s="12">
        <f>'ExerciceC Bille1'!H$18</f>
        <v>0</v>
      </c>
      <c r="D19" s="12">
        <f>'ExerciceC Bille1'!I$18</f>
        <v>0</v>
      </c>
      <c r="E19" s="12">
        <f>'ExerciceC Bille1'!J$18</f>
        <v>0</v>
      </c>
      <c r="F19" s="12">
        <f>'ExerciceC Bille1'!K$18</f>
        <v>0</v>
      </c>
      <c r="G19" s="60"/>
      <c r="H19" s="84"/>
      <c r="I19" s="7"/>
      <c r="J19" s="8"/>
    </row>
    <row r="20" spans="1:10" x14ac:dyDescent="0.25">
      <c r="A20" s="7"/>
      <c r="B20" s="11" t="s">
        <v>40</v>
      </c>
      <c r="C20" s="12">
        <f>'ExerciceC Bille2'!H$18</f>
        <v>0</v>
      </c>
      <c r="D20" s="12">
        <f>'ExerciceC Bille2'!I$18</f>
        <v>0</v>
      </c>
      <c r="E20" s="12">
        <f>'ExerciceC Bille2'!J$18</f>
        <v>0</v>
      </c>
      <c r="F20" s="12">
        <f>'ExerciceC Bille2'!K$18</f>
        <v>0</v>
      </c>
      <c r="G20" s="60"/>
      <c r="H20" s="84"/>
      <c r="I20" s="7"/>
      <c r="J20" s="8"/>
    </row>
    <row r="21" spans="1:10" x14ac:dyDescent="0.25">
      <c r="A21" s="7"/>
      <c r="B21" s="11" t="s">
        <v>41</v>
      </c>
      <c r="C21" s="12">
        <f>'ExerciceC Bille3'!H$18</f>
        <v>0</v>
      </c>
      <c r="D21" s="12">
        <f>'ExerciceC Bille3'!I$18</f>
        <v>0</v>
      </c>
      <c r="E21" s="12">
        <f>'ExerciceC Bille3'!J$18</f>
        <v>0</v>
      </c>
      <c r="F21" s="12">
        <f>'ExerciceC Bille3'!K$18</f>
        <v>0</v>
      </c>
      <c r="G21" s="60"/>
      <c r="H21" s="84"/>
      <c r="I21" s="7"/>
      <c r="J21" s="8"/>
    </row>
    <row r="22" spans="1:10" x14ac:dyDescent="0.25">
      <c r="A22" s="7"/>
      <c r="B22" s="11" t="s">
        <v>64</v>
      </c>
      <c r="C22" s="12">
        <f>'ExerciceC Bille4'!H$18</f>
        <v>0</v>
      </c>
      <c r="D22" s="12">
        <f>'ExerciceC Bille4'!I$18</f>
        <v>0</v>
      </c>
      <c r="E22" s="12">
        <f>'ExerciceC Bille4'!J$18</f>
        <v>0</v>
      </c>
      <c r="F22" s="12">
        <f>'ExerciceC Bille4'!K$18</f>
        <v>0</v>
      </c>
      <c r="G22" s="60"/>
      <c r="H22" s="84"/>
      <c r="I22" s="7"/>
      <c r="J22" s="8"/>
    </row>
    <row r="23" spans="1:10" x14ac:dyDescent="0.25">
      <c r="A23" s="7"/>
      <c r="B23" s="11" t="s">
        <v>65</v>
      </c>
      <c r="C23" s="12">
        <f>'ExerciceC Bille5'!H$18</f>
        <v>0</v>
      </c>
      <c r="D23" s="12">
        <f>'ExerciceC Bille5'!I$18</f>
        <v>0</v>
      </c>
      <c r="E23" s="12">
        <f>'ExerciceC Bille5'!J$18</f>
        <v>0</v>
      </c>
      <c r="F23" s="12">
        <f>'ExerciceC Bille5'!K$18</f>
        <v>0</v>
      </c>
      <c r="G23" s="60"/>
      <c r="H23" s="84"/>
      <c r="I23" s="7"/>
      <c r="J23" s="8"/>
    </row>
    <row r="24" spans="1:10" x14ac:dyDescent="0.25">
      <c r="A24" s="7"/>
      <c r="B24" s="11" t="s">
        <v>66</v>
      </c>
      <c r="C24" s="12">
        <f>'ExerciceC Bille6'!H$18</f>
        <v>0</v>
      </c>
      <c r="D24" s="12">
        <f>'ExerciceC Bille6'!I$18</f>
        <v>0</v>
      </c>
      <c r="E24" s="12">
        <f>'ExerciceC Bille6'!J$18</f>
        <v>0</v>
      </c>
      <c r="F24" s="12">
        <f>'ExerciceC Bille6'!K$18</f>
        <v>0</v>
      </c>
      <c r="G24" s="60"/>
      <c r="H24" s="84"/>
      <c r="I24" s="7"/>
      <c r="J24" s="8"/>
    </row>
    <row r="25" spans="1:10" x14ac:dyDescent="0.25">
      <c r="A25" s="7"/>
      <c r="B25" s="11" t="s">
        <v>42</v>
      </c>
      <c r="C25" s="12">
        <f>'ExerciceD Bille1'!H$18</f>
        <v>0</v>
      </c>
      <c r="D25" s="12">
        <f>'ExerciceD Bille1'!I$18</f>
        <v>0</v>
      </c>
      <c r="E25" s="12">
        <f>'ExerciceD Bille1'!J$18</f>
        <v>0</v>
      </c>
      <c r="F25" s="12">
        <f>'ExerciceD Bille1'!K$18</f>
        <v>0</v>
      </c>
      <c r="G25" s="60"/>
      <c r="H25" s="84"/>
      <c r="I25" s="7"/>
      <c r="J25" s="8"/>
    </row>
    <row r="26" spans="1:10" x14ac:dyDescent="0.25">
      <c r="A26" s="7"/>
      <c r="B26" s="11" t="s">
        <v>43</v>
      </c>
      <c r="C26" s="12">
        <f>'ExerciceD Bille2'!H$18</f>
        <v>0</v>
      </c>
      <c r="D26" s="12">
        <f>'ExerciceD Bille2'!I$18</f>
        <v>0</v>
      </c>
      <c r="E26" s="12">
        <f>'ExerciceD Bille2'!J$18</f>
        <v>0</v>
      </c>
      <c r="F26" s="12">
        <f>'ExerciceD Bille2'!K$18</f>
        <v>0</v>
      </c>
      <c r="G26" s="60"/>
      <c r="H26" s="84"/>
      <c r="I26" s="7"/>
      <c r="J26" s="8"/>
    </row>
    <row r="27" spans="1:10" x14ac:dyDescent="0.25">
      <c r="A27" s="7"/>
      <c r="B27" s="11" t="s">
        <v>44</v>
      </c>
      <c r="C27" s="12">
        <f>'ExerciceD Bille3'!H$18</f>
        <v>0</v>
      </c>
      <c r="D27" s="12">
        <f>'ExerciceD Bille3'!I$18</f>
        <v>0</v>
      </c>
      <c r="E27" s="12">
        <f>'ExerciceD Bille3'!J$18</f>
        <v>0</v>
      </c>
      <c r="F27" s="12">
        <f>'ExerciceD Bille3'!K$18</f>
        <v>0</v>
      </c>
      <c r="G27" s="60"/>
      <c r="H27" s="84"/>
      <c r="I27" s="7"/>
      <c r="J27" s="8"/>
    </row>
    <row r="28" spans="1:10" x14ac:dyDescent="0.25">
      <c r="A28" s="7"/>
      <c r="B28" s="11" t="s">
        <v>45</v>
      </c>
      <c r="C28" s="12">
        <f>'ExerciceE Bille1'!H$18</f>
        <v>0</v>
      </c>
      <c r="D28" s="12">
        <f>'ExerciceE Bille1'!I$18</f>
        <v>0</v>
      </c>
      <c r="E28" s="12">
        <f>'ExerciceE Bille1'!J$18</f>
        <v>0</v>
      </c>
      <c r="F28" s="12">
        <f>'ExerciceE Bille1'!K$18</f>
        <v>0</v>
      </c>
      <c r="G28" s="60"/>
      <c r="H28" s="84"/>
      <c r="I28" s="7"/>
      <c r="J28" s="8"/>
    </row>
    <row r="29" spans="1:10" x14ac:dyDescent="0.25">
      <c r="A29" s="7"/>
      <c r="B29" s="11" t="s">
        <v>46</v>
      </c>
      <c r="C29" s="12">
        <f>'ExerciceE Bille2'!H$18</f>
        <v>0</v>
      </c>
      <c r="D29" s="12">
        <f>'ExerciceE Bille2'!I$18</f>
        <v>0</v>
      </c>
      <c r="E29" s="12">
        <f>'ExerciceE Bille2'!J$18</f>
        <v>0</v>
      </c>
      <c r="F29" s="12">
        <f>'ExerciceE Bille2'!K$18</f>
        <v>0</v>
      </c>
      <c r="G29" s="60"/>
      <c r="H29" s="84"/>
      <c r="I29" s="7"/>
      <c r="J29" s="8"/>
    </row>
    <row r="30" spans="1:10" x14ac:dyDescent="0.25">
      <c r="A30" s="7"/>
      <c r="B30" s="11" t="s">
        <v>47</v>
      </c>
      <c r="C30" s="12">
        <f>'ExerciceE Bille3'!H$18</f>
        <v>0</v>
      </c>
      <c r="D30" s="12">
        <f>'ExerciceE Bille3'!I$18</f>
        <v>0</v>
      </c>
      <c r="E30" s="12">
        <f>'ExerciceE Bille3'!J$18</f>
        <v>0</v>
      </c>
      <c r="F30" s="12">
        <f>'ExerciceE Bille3'!K$18</f>
        <v>0</v>
      </c>
      <c r="G30" s="60"/>
      <c r="H30" s="84"/>
      <c r="I30" s="7"/>
      <c r="J30" s="8"/>
    </row>
    <row r="31" spans="1:10" x14ac:dyDescent="0.25">
      <c r="A31" s="7"/>
      <c r="B31" s="11"/>
      <c r="C31" s="12"/>
      <c r="D31" s="12"/>
      <c r="E31" s="12"/>
      <c r="F31" s="12"/>
      <c r="G31" s="60"/>
      <c r="H31" s="84"/>
      <c r="I31" s="7"/>
      <c r="J31" s="8"/>
    </row>
    <row r="32" spans="1:10" x14ac:dyDescent="0.25">
      <c r="A32" s="7"/>
      <c r="B32" s="11"/>
      <c r="C32" s="12"/>
      <c r="D32" s="12"/>
      <c r="E32" s="12"/>
      <c r="F32" s="12"/>
      <c r="G32" s="60"/>
      <c r="H32" s="84"/>
      <c r="I32" s="7"/>
      <c r="J32" s="8"/>
    </row>
    <row r="33" spans="1:10" x14ac:dyDescent="0.25">
      <c r="A33" s="7"/>
      <c r="B33" s="11"/>
      <c r="C33" s="12"/>
      <c r="D33" s="12"/>
      <c r="E33" s="12"/>
      <c r="F33" s="12"/>
      <c r="G33" s="60"/>
      <c r="H33" s="84"/>
      <c r="I33" s="7"/>
      <c r="J33" s="8"/>
    </row>
    <row r="34" spans="1:10" x14ac:dyDescent="0.25">
      <c r="A34" s="7"/>
      <c r="B34" s="11"/>
      <c r="C34" s="12"/>
      <c r="D34" s="12"/>
      <c r="E34" s="12"/>
      <c r="F34" s="12"/>
      <c r="G34" s="60"/>
      <c r="H34" s="84"/>
      <c r="I34" s="7"/>
      <c r="J34" s="8"/>
    </row>
    <row r="35" spans="1:10" x14ac:dyDescent="0.25">
      <c r="A35" s="7"/>
      <c r="B35" s="13"/>
      <c r="C35" s="13"/>
      <c r="D35" s="14"/>
      <c r="E35" s="12" t="s">
        <v>48</v>
      </c>
      <c r="F35" s="72">
        <f>SUM(F11:F34)</f>
        <v>0</v>
      </c>
      <c r="G35" s="60"/>
      <c r="H35" s="7"/>
      <c r="I35" s="7"/>
      <c r="J35" s="8"/>
    </row>
    <row r="36" spans="1:10" x14ac:dyDescent="0.25">
      <c r="A36" s="7"/>
      <c r="B36" s="7"/>
      <c r="C36" s="7"/>
      <c r="D36" s="7"/>
      <c r="E36" s="13"/>
      <c r="F36" s="97"/>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9</v>
      </c>
      <c r="C46" s="7"/>
      <c r="D46" s="7"/>
      <c r="E46" s="7"/>
      <c r="F46" s="7" t="s">
        <v>15</v>
      </c>
      <c r="G46" s="7"/>
      <c r="H46" s="7"/>
      <c r="I46" s="7"/>
      <c r="J46" s="8"/>
    </row>
    <row r="47" spans="1:10" ht="15.75" thickBot="1" x14ac:dyDescent="0.3">
      <c r="A47" s="6"/>
      <c r="B47" s="168" t="str">
        <f>IF(ISBLANK(Résultats!C4),"",Résultats!C4)</f>
        <v/>
      </c>
      <c r="C47" s="169"/>
      <c r="D47" s="170"/>
      <c r="E47" s="7"/>
      <c r="F47" s="159"/>
      <c r="G47" s="160"/>
      <c r="H47" s="161"/>
      <c r="I47" s="7"/>
      <c r="J47" s="8"/>
    </row>
    <row r="48" spans="1:10" x14ac:dyDescent="0.25">
      <c r="A48" s="6"/>
      <c r="B48" s="7"/>
      <c r="C48" s="7"/>
      <c r="D48" s="7"/>
      <c r="E48" s="7"/>
      <c r="F48" s="162"/>
      <c r="G48" s="163"/>
      <c r="H48" s="164"/>
      <c r="I48" s="7"/>
      <c r="J48" s="8"/>
    </row>
    <row r="49" spans="1:10" x14ac:dyDescent="0.25">
      <c r="A49" s="6"/>
      <c r="B49" s="7"/>
      <c r="C49" s="7"/>
      <c r="D49" s="7"/>
      <c r="E49" s="7"/>
      <c r="F49" s="162"/>
      <c r="G49" s="163"/>
      <c r="H49" s="164"/>
      <c r="I49" s="7"/>
      <c r="J49" s="8"/>
    </row>
    <row r="50" spans="1:10" x14ac:dyDescent="0.25">
      <c r="A50" s="6"/>
      <c r="B50" s="7"/>
      <c r="C50" s="7"/>
      <c r="D50" s="7"/>
      <c r="E50" s="7"/>
      <c r="F50" s="162"/>
      <c r="G50" s="163"/>
      <c r="H50" s="164"/>
      <c r="I50" s="7"/>
      <c r="J50" s="8"/>
    </row>
    <row r="51" spans="1:10" ht="15.75" thickBot="1" x14ac:dyDescent="0.3">
      <c r="A51" s="6"/>
      <c r="B51" s="7"/>
      <c r="C51" s="7"/>
      <c r="D51" s="7"/>
      <c r="E51" s="7"/>
      <c r="F51" s="165"/>
      <c r="G51" s="166"/>
      <c r="H51" s="167"/>
      <c r="I51" s="7"/>
      <c r="J51" s="8"/>
    </row>
    <row r="52" spans="1:10" ht="15.75" thickBot="1" x14ac:dyDescent="0.3">
      <c r="A52" s="77" t="s">
        <v>23</v>
      </c>
      <c r="B52" s="15"/>
      <c r="C52" s="15"/>
      <c r="D52" s="15"/>
      <c r="E52" s="15"/>
      <c r="F52" s="15"/>
      <c r="G52" s="15"/>
      <c r="H52" s="15"/>
      <c r="I52" s="15"/>
      <c r="J52" s="16"/>
    </row>
  </sheetData>
  <sheetProtection algorithmName="SHA-512" hashValue="CC43Hur0OBgQ1/OTOPBTBx3n7uFAaVgcQzg77/faKivTGfsulz/BawW016yrpWEvW6d6uduYu48QYxZTt1wtqA==" saltValue="GLOLJ/uUl7berGCi1J/L+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codeName="Feuil41">
    <tabColor rgb="FFFFFF00"/>
  </sheetPr>
  <dimension ref="A1:J52"/>
  <sheetViews>
    <sheetView topLeftCell="A7"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3" t="s">
        <v>69</v>
      </c>
      <c r="B1" s="184"/>
      <c r="C1" s="184"/>
      <c r="D1" s="184"/>
      <c r="E1" s="184"/>
      <c r="F1" s="184"/>
      <c r="G1" s="184"/>
      <c r="H1" s="184"/>
      <c r="I1" s="184"/>
      <c r="J1" s="185"/>
    </row>
    <row r="2" spans="1:10" ht="15.75" thickBot="1" x14ac:dyDescent="0.3">
      <c r="A2" s="17" t="s">
        <v>24</v>
      </c>
      <c r="B2" s="178" t="str">
        <f>IF(ISBLANK(Résultats!A25),"",Résultats!A25)</f>
        <v/>
      </c>
      <c r="C2" s="179"/>
      <c r="D2" s="179"/>
      <c r="E2" s="179"/>
      <c r="F2" s="180"/>
      <c r="G2" s="18" t="s">
        <v>25</v>
      </c>
      <c r="H2" s="18"/>
      <c r="I2" s="174" t="str">
        <f>IF(ISBLANK(Résultats!D25),"",Résultats!D25)</f>
        <v/>
      </c>
      <c r="J2" s="175"/>
    </row>
    <row r="3" spans="1:10" ht="15.75" thickBot="1" x14ac:dyDescent="0.3">
      <c r="A3" s="17" t="s">
        <v>26</v>
      </c>
      <c r="B3" s="18"/>
      <c r="C3" s="178" t="str">
        <f>IF(ISBLANK(Résultats!G25),"",Résultats!G25)</f>
        <v/>
      </c>
      <c r="D3" s="179"/>
      <c r="E3" s="179"/>
      <c r="F3" s="180"/>
      <c r="G3" s="186" t="s">
        <v>27</v>
      </c>
      <c r="H3" s="187"/>
      <c r="I3" s="176" t="str">
        <f>IF(ISBLANK(Résultats!F25),"","moins de 21ans")</f>
        <v/>
      </c>
      <c r="J3" s="177"/>
    </row>
    <row r="4" spans="1:10" ht="15.75" thickBot="1" x14ac:dyDescent="0.3">
      <c r="A4" s="17" t="s">
        <v>7</v>
      </c>
      <c r="B4" s="18"/>
      <c r="C4" s="178" t="str">
        <f>IF(ISBLANK(Résultats!C2),"",(Résultats!C2))</f>
        <v/>
      </c>
      <c r="D4" s="179"/>
      <c r="E4" s="179"/>
      <c r="F4" s="180"/>
      <c r="G4" s="18" t="s">
        <v>8</v>
      </c>
      <c r="H4" s="18"/>
      <c r="I4" s="176" t="str">
        <f>IF(ISBLANK(Résultats!J2),"",Résultats!J2)</f>
        <v/>
      </c>
      <c r="J4" s="177"/>
    </row>
    <row r="5" spans="1:10" x14ac:dyDescent="0.25">
      <c r="A5" s="17" t="s">
        <v>62</v>
      </c>
      <c r="B5" s="18"/>
      <c r="C5" s="18"/>
      <c r="D5" s="18"/>
      <c r="E5" s="18"/>
      <c r="F5" s="18"/>
      <c r="G5" s="18"/>
      <c r="H5" s="18"/>
      <c r="I5" s="53"/>
      <c r="J5" s="19"/>
    </row>
    <row r="6" spans="1:10" x14ac:dyDescent="0.25">
      <c r="A6" s="17" t="s">
        <v>28</v>
      </c>
      <c r="B6" s="18"/>
      <c r="C6" s="18"/>
      <c r="D6" s="18"/>
      <c r="E6" s="18"/>
      <c r="F6" s="18"/>
      <c r="G6" s="18"/>
      <c r="H6" s="18"/>
      <c r="I6" s="18"/>
      <c r="J6" s="19"/>
    </row>
    <row r="7" spans="1:10" x14ac:dyDescent="0.25">
      <c r="A7" s="17" t="s">
        <v>29</v>
      </c>
      <c r="B7" s="18"/>
      <c r="C7" s="18"/>
      <c r="D7" s="18"/>
      <c r="E7" s="18"/>
      <c r="F7" s="18"/>
      <c r="G7" s="18"/>
      <c r="H7" s="18"/>
      <c r="I7" s="18"/>
      <c r="J7" s="19"/>
    </row>
    <row r="8" spans="1:10" x14ac:dyDescent="0.25">
      <c r="A8" s="17" t="s">
        <v>30</v>
      </c>
      <c r="B8" s="18"/>
      <c r="C8" s="18"/>
      <c r="D8" s="18"/>
      <c r="E8" s="18"/>
      <c r="F8" s="18"/>
      <c r="G8" s="18"/>
      <c r="H8" s="18"/>
      <c r="I8" s="18"/>
      <c r="J8" s="19"/>
    </row>
    <row r="9" spans="1:10" x14ac:dyDescent="0.25">
      <c r="A9" s="17" t="s">
        <v>63</v>
      </c>
      <c r="B9" s="18"/>
      <c r="C9" s="18"/>
      <c r="D9" s="18"/>
      <c r="E9" s="18"/>
      <c r="F9" s="18"/>
      <c r="G9" s="18"/>
      <c r="H9" s="18"/>
      <c r="I9" s="18"/>
      <c r="J9" s="19"/>
    </row>
    <row r="10" spans="1:10" ht="75" x14ac:dyDescent="0.25">
      <c r="A10" s="18"/>
      <c r="B10" s="107" t="s">
        <v>67</v>
      </c>
      <c r="C10" s="20" t="s">
        <v>18</v>
      </c>
      <c r="D10" s="20" t="s">
        <v>19</v>
      </c>
      <c r="E10" s="20" t="s">
        <v>20</v>
      </c>
      <c r="F10" s="21" t="s">
        <v>21</v>
      </c>
      <c r="G10" s="93"/>
      <c r="H10" s="94"/>
      <c r="I10" s="18"/>
      <c r="J10" s="19"/>
    </row>
    <row r="11" spans="1:10" x14ac:dyDescent="0.25">
      <c r="A11" s="18"/>
      <c r="B11" s="22" t="s">
        <v>31</v>
      </c>
      <c r="C11" s="23">
        <f>'ExerciceA Bille1'!H$19</f>
        <v>0</v>
      </c>
      <c r="D11" s="23">
        <f>'ExerciceA Bille1'!I$19</f>
        <v>0</v>
      </c>
      <c r="E11" s="23">
        <f>'ExerciceA Bille1'!J$19</f>
        <v>0</v>
      </c>
      <c r="F11" s="23">
        <f>'ExerciceA Bille1'!K$19</f>
        <v>0</v>
      </c>
      <c r="G11" s="95"/>
      <c r="H11" s="96"/>
      <c r="I11" s="18"/>
      <c r="J11" s="19"/>
    </row>
    <row r="12" spans="1:10" x14ac:dyDescent="0.25">
      <c r="A12" s="18"/>
      <c r="B12" s="22" t="s">
        <v>32</v>
      </c>
      <c r="C12" s="23">
        <f>'ExerciceA Bille2'!H$19</f>
        <v>0</v>
      </c>
      <c r="D12" s="23">
        <f>'ExerciceA Bille2'!I$19</f>
        <v>0</v>
      </c>
      <c r="E12" s="23">
        <f>'ExerciceA Bille2'!J$19</f>
        <v>0</v>
      </c>
      <c r="F12" s="23">
        <f>'ExerciceA Bille2'!K$19</f>
        <v>0</v>
      </c>
      <c r="G12" s="95"/>
      <c r="H12" s="96"/>
      <c r="I12" s="18"/>
      <c r="J12" s="19"/>
    </row>
    <row r="13" spans="1:10" x14ac:dyDescent="0.25">
      <c r="A13" s="18"/>
      <c r="B13" s="22" t="s">
        <v>33</v>
      </c>
      <c r="C13" s="23">
        <f>'ExerciceA Bille3'!H$19</f>
        <v>0</v>
      </c>
      <c r="D13" s="23">
        <f>'ExerciceA Bille3'!I$19</f>
        <v>0</v>
      </c>
      <c r="E13" s="23">
        <f>'ExerciceA Bille3'!J$19</f>
        <v>0</v>
      </c>
      <c r="F13" s="23">
        <f>'ExerciceA Bille3'!K$19</f>
        <v>0</v>
      </c>
      <c r="G13" s="95"/>
      <c r="H13" s="96"/>
      <c r="I13" s="18"/>
      <c r="J13" s="19"/>
    </row>
    <row r="14" spans="1:10" x14ac:dyDescent="0.25">
      <c r="A14" s="18"/>
      <c r="B14" s="22" t="s">
        <v>34</v>
      </c>
      <c r="C14" s="23">
        <f>'ExerciceA Bille4'!H$19</f>
        <v>0</v>
      </c>
      <c r="D14" s="23">
        <f>'ExerciceA Bille4'!I$19</f>
        <v>0</v>
      </c>
      <c r="E14" s="23">
        <f>'ExerciceA Bille4'!J$19</f>
        <v>0</v>
      </c>
      <c r="F14" s="23">
        <f>'ExerciceA Bille4'!K$19</f>
        <v>0</v>
      </c>
      <c r="G14" s="95"/>
      <c r="H14" s="96"/>
      <c r="I14" s="18"/>
      <c r="J14" s="19"/>
    </row>
    <row r="15" spans="1:10" x14ac:dyDescent="0.25">
      <c r="A15" s="18"/>
      <c r="B15" s="22" t="s">
        <v>35</v>
      </c>
      <c r="C15" s="23">
        <f>'ExerciceB Bille1'!H$19</f>
        <v>0</v>
      </c>
      <c r="D15" s="23">
        <f>'ExerciceB Bille1'!I$19</f>
        <v>0</v>
      </c>
      <c r="E15" s="23">
        <f>'ExerciceB Bille1'!J$19</f>
        <v>0</v>
      </c>
      <c r="F15" s="23">
        <f>'ExerciceB Bille1'!K$19</f>
        <v>0</v>
      </c>
      <c r="G15" s="95"/>
      <c r="H15" s="96"/>
      <c r="I15" s="18"/>
      <c r="J15" s="19"/>
    </row>
    <row r="16" spans="1:10" x14ac:dyDescent="0.25">
      <c r="A16" s="18"/>
      <c r="B16" s="22" t="s">
        <v>36</v>
      </c>
      <c r="C16" s="23">
        <f>'ExerciceB Bille2'!H$19</f>
        <v>0</v>
      </c>
      <c r="D16" s="23">
        <f>'ExerciceB Bille2'!I$19</f>
        <v>0</v>
      </c>
      <c r="E16" s="23">
        <f>'ExerciceB Bille2'!J$19</f>
        <v>0</v>
      </c>
      <c r="F16" s="23">
        <f>'ExerciceB Bille2'!K$19</f>
        <v>0</v>
      </c>
      <c r="G16" s="95"/>
      <c r="H16" s="96"/>
      <c r="I16" s="18"/>
      <c r="J16" s="19"/>
    </row>
    <row r="17" spans="1:10" x14ac:dyDescent="0.25">
      <c r="A17" s="18"/>
      <c r="B17" s="22" t="s">
        <v>37</v>
      </c>
      <c r="C17" s="23">
        <f>'ExerciceB Bille3'!H$19</f>
        <v>0</v>
      </c>
      <c r="D17" s="23">
        <f>'ExerciceB Bille3'!I$19</f>
        <v>0</v>
      </c>
      <c r="E17" s="23">
        <f>'ExerciceB Bille3'!J$19</f>
        <v>0</v>
      </c>
      <c r="F17" s="23">
        <f>'ExerciceB Bille3'!K$19</f>
        <v>0</v>
      </c>
      <c r="G17" s="95"/>
      <c r="H17" s="96"/>
      <c r="I17" s="18"/>
      <c r="J17" s="19"/>
    </row>
    <row r="18" spans="1:10" x14ac:dyDescent="0.25">
      <c r="A18" s="18"/>
      <c r="B18" s="22" t="s">
        <v>38</v>
      </c>
      <c r="C18" s="23">
        <f>'ExerciceB Bille4'!H$19</f>
        <v>0</v>
      </c>
      <c r="D18" s="23">
        <f>'ExerciceB Bille4'!I$19</f>
        <v>0</v>
      </c>
      <c r="E18" s="23">
        <f>'ExerciceB Bille4'!J$19</f>
        <v>0</v>
      </c>
      <c r="F18" s="23">
        <f>'ExerciceB Bille4'!K$19</f>
        <v>0</v>
      </c>
      <c r="G18" s="95"/>
      <c r="H18" s="96"/>
      <c r="I18" s="18"/>
      <c r="J18" s="19"/>
    </row>
    <row r="19" spans="1:10" x14ac:dyDescent="0.25">
      <c r="A19" s="18"/>
      <c r="B19" s="22" t="s">
        <v>39</v>
      </c>
      <c r="C19" s="23">
        <f>'ExerciceC Bille1'!H$19</f>
        <v>0</v>
      </c>
      <c r="D19" s="23">
        <f>'ExerciceC Bille1'!I$19</f>
        <v>0</v>
      </c>
      <c r="E19" s="23">
        <f>'ExerciceC Bille1'!J$19</f>
        <v>0</v>
      </c>
      <c r="F19" s="23">
        <f>'ExerciceC Bille1'!K$19</f>
        <v>0</v>
      </c>
      <c r="G19" s="95"/>
      <c r="H19" s="96"/>
      <c r="I19" s="18"/>
      <c r="J19" s="19"/>
    </row>
    <row r="20" spans="1:10" x14ac:dyDescent="0.25">
      <c r="A20" s="18"/>
      <c r="B20" s="22" t="s">
        <v>40</v>
      </c>
      <c r="C20" s="23">
        <f>'ExerciceC Bille2'!H$19</f>
        <v>0</v>
      </c>
      <c r="D20" s="23">
        <f>'ExerciceC Bille2'!I$19</f>
        <v>0</v>
      </c>
      <c r="E20" s="23">
        <f>'ExerciceC Bille2'!J$19</f>
        <v>0</v>
      </c>
      <c r="F20" s="23">
        <f>'ExerciceC Bille2'!K$19</f>
        <v>0</v>
      </c>
      <c r="G20" s="95"/>
      <c r="H20" s="96"/>
      <c r="I20" s="18"/>
      <c r="J20" s="19"/>
    </row>
    <row r="21" spans="1:10" x14ac:dyDescent="0.25">
      <c r="A21" s="18"/>
      <c r="B21" s="22" t="s">
        <v>41</v>
      </c>
      <c r="C21" s="23">
        <f>'ExerciceC Bille3'!H$19</f>
        <v>0</v>
      </c>
      <c r="D21" s="23">
        <f>'ExerciceC Bille3'!I$19</f>
        <v>0</v>
      </c>
      <c r="E21" s="23">
        <f>'ExerciceC Bille3'!J$19</f>
        <v>0</v>
      </c>
      <c r="F21" s="23">
        <f>'ExerciceC Bille3'!K$19</f>
        <v>0</v>
      </c>
      <c r="G21" s="95"/>
      <c r="H21" s="96"/>
      <c r="I21" s="18"/>
      <c r="J21" s="19"/>
    </row>
    <row r="22" spans="1:10" x14ac:dyDescent="0.25">
      <c r="A22" s="18"/>
      <c r="B22" s="22" t="s">
        <v>64</v>
      </c>
      <c r="C22" s="23">
        <f>'ExerciceC Bille4'!H$19</f>
        <v>0</v>
      </c>
      <c r="D22" s="23">
        <f>'ExerciceC Bille4'!I$19</f>
        <v>0</v>
      </c>
      <c r="E22" s="23">
        <f>'ExerciceC Bille4'!J$19</f>
        <v>0</v>
      </c>
      <c r="F22" s="23">
        <f>'ExerciceC Bille4'!K$19</f>
        <v>0</v>
      </c>
      <c r="G22" s="95"/>
      <c r="H22" s="96"/>
      <c r="I22" s="18"/>
      <c r="J22" s="19"/>
    </row>
    <row r="23" spans="1:10" x14ac:dyDescent="0.25">
      <c r="A23" s="18"/>
      <c r="B23" s="22" t="s">
        <v>65</v>
      </c>
      <c r="C23" s="23">
        <f>'ExerciceC Bille5'!H$19</f>
        <v>0</v>
      </c>
      <c r="D23" s="23">
        <f>'ExerciceC Bille5'!I$19</f>
        <v>0</v>
      </c>
      <c r="E23" s="23">
        <f>'ExerciceC Bille5'!J$19</f>
        <v>0</v>
      </c>
      <c r="F23" s="23">
        <f>'ExerciceC Bille5'!K$19</f>
        <v>0</v>
      </c>
      <c r="G23" s="95"/>
      <c r="H23" s="96"/>
      <c r="I23" s="18"/>
      <c r="J23" s="19"/>
    </row>
    <row r="24" spans="1:10" x14ac:dyDescent="0.25">
      <c r="A24" s="18"/>
      <c r="B24" s="22" t="s">
        <v>66</v>
      </c>
      <c r="C24" s="23">
        <f>'ExerciceC Bille6'!H$19</f>
        <v>0</v>
      </c>
      <c r="D24" s="23">
        <f>'ExerciceC Bille6'!I$19</f>
        <v>0</v>
      </c>
      <c r="E24" s="23">
        <f>'ExerciceC Bille6'!J$19</f>
        <v>0</v>
      </c>
      <c r="F24" s="23">
        <f>'ExerciceC Bille6'!K$19</f>
        <v>0</v>
      </c>
      <c r="G24" s="95"/>
      <c r="H24" s="96"/>
      <c r="I24" s="18"/>
      <c r="J24" s="19"/>
    </row>
    <row r="25" spans="1:10" x14ac:dyDescent="0.25">
      <c r="A25" s="18"/>
      <c r="B25" s="22" t="s">
        <v>42</v>
      </c>
      <c r="C25" s="23">
        <f>'ExerciceD Bille1'!H$19</f>
        <v>0</v>
      </c>
      <c r="D25" s="23">
        <f>'ExerciceD Bille1'!I$19</f>
        <v>0</v>
      </c>
      <c r="E25" s="23">
        <f>'ExerciceD Bille1'!J$19</f>
        <v>0</v>
      </c>
      <c r="F25" s="23">
        <f>'ExerciceD Bille1'!K$19</f>
        <v>0</v>
      </c>
      <c r="G25" s="95"/>
      <c r="H25" s="96"/>
      <c r="I25" s="18"/>
      <c r="J25" s="19"/>
    </row>
    <row r="26" spans="1:10" x14ac:dyDescent="0.25">
      <c r="A26" s="18"/>
      <c r="B26" s="22" t="s">
        <v>43</v>
      </c>
      <c r="C26" s="23">
        <f>'ExerciceD Bille2'!H$19</f>
        <v>0</v>
      </c>
      <c r="D26" s="23">
        <f>'ExerciceD Bille2'!I$19</f>
        <v>0</v>
      </c>
      <c r="E26" s="23">
        <f>'ExerciceD Bille2'!J$19</f>
        <v>0</v>
      </c>
      <c r="F26" s="23">
        <f>'ExerciceD Bille2'!K$19</f>
        <v>0</v>
      </c>
      <c r="G26" s="95"/>
      <c r="H26" s="96"/>
      <c r="I26" s="18"/>
      <c r="J26" s="19"/>
    </row>
    <row r="27" spans="1:10" x14ac:dyDescent="0.25">
      <c r="A27" s="18"/>
      <c r="B27" s="22" t="s">
        <v>44</v>
      </c>
      <c r="C27" s="23">
        <f>'ExerciceD Bille3'!H$19</f>
        <v>0</v>
      </c>
      <c r="D27" s="23">
        <f>'ExerciceD Bille3'!I$19</f>
        <v>0</v>
      </c>
      <c r="E27" s="23">
        <f>'ExerciceD Bille3'!J$19</f>
        <v>0</v>
      </c>
      <c r="F27" s="23">
        <f>'ExerciceD Bille3'!K$19</f>
        <v>0</v>
      </c>
      <c r="G27" s="95"/>
      <c r="H27" s="96"/>
      <c r="I27" s="18"/>
      <c r="J27" s="19"/>
    </row>
    <row r="28" spans="1:10" x14ac:dyDescent="0.25">
      <c r="A28" s="18"/>
      <c r="B28" s="22" t="s">
        <v>45</v>
      </c>
      <c r="C28" s="23">
        <f>'ExerciceE Bille1'!H$19</f>
        <v>0</v>
      </c>
      <c r="D28" s="23">
        <f>'ExerciceE Bille1'!I$19</f>
        <v>0</v>
      </c>
      <c r="E28" s="23">
        <f>'ExerciceE Bille1'!J$19</f>
        <v>0</v>
      </c>
      <c r="F28" s="23">
        <f>'ExerciceE Bille1'!K$19</f>
        <v>0</v>
      </c>
      <c r="G28" s="95"/>
      <c r="H28" s="96"/>
      <c r="I28" s="18"/>
      <c r="J28" s="19"/>
    </row>
    <row r="29" spans="1:10" x14ac:dyDescent="0.25">
      <c r="A29" s="18"/>
      <c r="B29" s="22" t="s">
        <v>46</v>
      </c>
      <c r="C29" s="23">
        <f>'ExerciceE Bille2'!H$19</f>
        <v>0</v>
      </c>
      <c r="D29" s="23">
        <f>'ExerciceE Bille2'!I$19</f>
        <v>0</v>
      </c>
      <c r="E29" s="23">
        <f>'ExerciceE Bille2'!J$19</f>
        <v>0</v>
      </c>
      <c r="F29" s="23">
        <f>'ExerciceE Bille2'!K$19</f>
        <v>0</v>
      </c>
      <c r="G29" s="95"/>
      <c r="H29" s="96"/>
      <c r="I29" s="18"/>
      <c r="J29" s="19"/>
    </row>
    <row r="30" spans="1:10" x14ac:dyDescent="0.25">
      <c r="A30" s="18"/>
      <c r="B30" s="22" t="s">
        <v>47</v>
      </c>
      <c r="C30" s="23">
        <f>'ExerciceE Bille3'!H$19</f>
        <v>0</v>
      </c>
      <c r="D30" s="23">
        <f>'ExerciceE Bille3'!I$19</f>
        <v>0</v>
      </c>
      <c r="E30" s="23">
        <f>'ExerciceE Bille3'!J$19</f>
        <v>0</v>
      </c>
      <c r="F30" s="23">
        <f>'ExerciceE Bille3'!K$19</f>
        <v>0</v>
      </c>
      <c r="G30" s="95"/>
      <c r="H30" s="96"/>
      <c r="I30" s="18"/>
      <c r="J30" s="19"/>
    </row>
    <row r="31" spans="1:10" x14ac:dyDescent="0.25">
      <c r="A31" s="18"/>
      <c r="B31" s="22"/>
      <c r="C31" s="23"/>
      <c r="D31" s="23"/>
      <c r="E31" s="23"/>
      <c r="F31" s="23"/>
      <c r="G31" s="95"/>
      <c r="H31" s="96"/>
      <c r="I31" s="18"/>
      <c r="J31" s="19"/>
    </row>
    <row r="32" spans="1:10" x14ac:dyDescent="0.25">
      <c r="A32" s="18"/>
      <c r="B32" s="22"/>
      <c r="C32" s="23"/>
      <c r="D32" s="23"/>
      <c r="E32" s="23"/>
      <c r="F32" s="23"/>
      <c r="G32" s="95"/>
      <c r="H32" s="96"/>
      <c r="I32" s="18"/>
      <c r="J32" s="19"/>
    </row>
    <row r="33" spans="1:10" x14ac:dyDescent="0.25">
      <c r="A33" s="18"/>
      <c r="B33" s="22"/>
      <c r="C33" s="23"/>
      <c r="D33" s="23"/>
      <c r="E33" s="23"/>
      <c r="F33" s="23"/>
      <c r="G33" s="95"/>
      <c r="H33" s="96"/>
      <c r="I33" s="18"/>
      <c r="J33" s="19"/>
    </row>
    <row r="34" spans="1:10" x14ac:dyDescent="0.25">
      <c r="A34" s="18"/>
      <c r="B34" s="22"/>
      <c r="C34" s="23"/>
      <c r="D34" s="23"/>
      <c r="E34" s="23"/>
      <c r="F34" s="23"/>
      <c r="G34" s="95"/>
      <c r="H34" s="96"/>
      <c r="I34" s="18"/>
      <c r="J34" s="19"/>
    </row>
    <row r="35" spans="1:10" x14ac:dyDescent="0.25">
      <c r="A35" s="18"/>
      <c r="B35" s="24"/>
      <c r="C35" s="24"/>
      <c r="D35" s="25"/>
      <c r="E35" s="23" t="s">
        <v>48</v>
      </c>
      <c r="F35" s="75">
        <f>SUM(F11:F34)</f>
        <v>0</v>
      </c>
      <c r="G35" s="95"/>
      <c r="H35" s="18"/>
      <c r="I35" s="18"/>
      <c r="J35" s="19"/>
    </row>
    <row r="36" spans="1:10" x14ac:dyDescent="0.25">
      <c r="A36" s="18"/>
      <c r="B36" s="18"/>
      <c r="C36" s="18"/>
      <c r="D36" s="18"/>
      <c r="E36" s="24"/>
      <c r="F36" s="100"/>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9</v>
      </c>
      <c r="C46" s="18"/>
      <c r="D46" s="18"/>
      <c r="E46" s="18"/>
      <c r="F46" s="18" t="s">
        <v>15</v>
      </c>
      <c r="G46" s="18"/>
      <c r="H46" s="18"/>
      <c r="I46" s="18"/>
      <c r="J46" s="19"/>
    </row>
    <row r="47" spans="1:10" ht="15.75" thickBot="1" x14ac:dyDescent="0.3">
      <c r="A47" s="17"/>
      <c r="B47" s="168" t="str">
        <f>IF(ISBLANK(Résultats!C4),"",Résultats!C4)</f>
        <v/>
      </c>
      <c r="C47" s="169"/>
      <c r="D47" s="170"/>
      <c r="E47" s="18"/>
      <c r="F47" s="159"/>
      <c r="G47" s="160"/>
      <c r="H47" s="161"/>
      <c r="I47" s="18"/>
      <c r="J47" s="19"/>
    </row>
    <row r="48" spans="1:10" x14ac:dyDescent="0.25">
      <c r="A48" s="17"/>
      <c r="B48" s="18"/>
      <c r="C48" s="18"/>
      <c r="D48" s="18"/>
      <c r="E48" s="18"/>
      <c r="F48" s="162"/>
      <c r="G48" s="163"/>
      <c r="H48" s="164"/>
      <c r="I48" s="18"/>
      <c r="J48" s="19"/>
    </row>
    <row r="49" spans="1:10" x14ac:dyDescent="0.25">
      <c r="A49" s="17"/>
      <c r="B49" s="18"/>
      <c r="C49" s="18"/>
      <c r="D49" s="18"/>
      <c r="E49" s="18"/>
      <c r="F49" s="162"/>
      <c r="G49" s="163"/>
      <c r="H49" s="164"/>
      <c r="I49" s="18"/>
      <c r="J49" s="19"/>
    </row>
    <row r="50" spans="1:10" x14ac:dyDescent="0.25">
      <c r="A50" s="17"/>
      <c r="B50" s="18"/>
      <c r="C50" s="18"/>
      <c r="D50" s="18"/>
      <c r="E50" s="18"/>
      <c r="F50" s="162"/>
      <c r="G50" s="163"/>
      <c r="H50" s="164"/>
      <c r="I50" s="18"/>
      <c r="J50" s="19"/>
    </row>
    <row r="51" spans="1:10" ht="15.75" thickBot="1" x14ac:dyDescent="0.3">
      <c r="A51" s="17"/>
      <c r="B51" s="18"/>
      <c r="C51" s="18"/>
      <c r="D51" s="18"/>
      <c r="E51" s="18"/>
      <c r="F51" s="165"/>
      <c r="G51" s="166"/>
      <c r="H51" s="167"/>
      <c r="I51" s="18"/>
      <c r="J51" s="19"/>
    </row>
    <row r="52" spans="1:10" ht="15.75" thickBot="1" x14ac:dyDescent="0.3">
      <c r="A52" s="80" t="s">
        <v>23</v>
      </c>
      <c r="B52" s="26"/>
      <c r="C52" s="26"/>
      <c r="D52" s="26"/>
      <c r="E52" s="26"/>
      <c r="F52" s="26"/>
      <c r="G52" s="26"/>
      <c r="H52" s="26"/>
      <c r="I52" s="26"/>
      <c r="J52" s="27"/>
    </row>
  </sheetData>
  <sheetProtection algorithmName="SHA-512" hashValue="wmeCnA7Vu9YveSJk0gsyImThuULxlRM3TMa3ms4PFUvbHyPR2BXZ9X2kxS8NfmYxsF8zLYlY86IXEd+hj1grFQ==" saltValue="euVnypEguXCIDBxhdRUh+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codeName="Feuil42">
    <tabColor theme="9" tint="0.79998168889431442"/>
  </sheetPr>
  <dimension ref="A1:J52"/>
  <sheetViews>
    <sheetView topLeftCell="A7" zoomScaleNormal="100" workbookViewId="0">
      <selection activeCell="A2" sqref="A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8" t="s">
        <v>69</v>
      </c>
      <c r="B1" s="189"/>
      <c r="C1" s="189"/>
      <c r="D1" s="189"/>
      <c r="E1" s="189"/>
      <c r="F1" s="189"/>
      <c r="G1" s="189"/>
      <c r="H1" s="189"/>
      <c r="I1" s="189"/>
      <c r="J1" s="190"/>
    </row>
    <row r="2" spans="1:10" ht="15.75" thickBot="1" x14ac:dyDescent="0.3">
      <c r="A2" s="28" t="s">
        <v>24</v>
      </c>
      <c r="B2" s="178" t="str">
        <f>IF(ISBLANK(Résultats!A26),"",Résultats!A26)</f>
        <v/>
      </c>
      <c r="C2" s="179"/>
      <c r="D2" s="179"/>
      <c r="E2" s="179"/>
      <c r="F2" s="180"/>
      <c r="G2" s="29" t="s">
        <v>25</v>
      </c>
      <c r="H2" s="29"/>
      <c r="I2" s="174" t="str">
        <f>IF(ISBLANK(Résultats!D26),"",Résultats!D26)</f>
        <v/>
      </c>
      <c r="J2" s="175"/>
    </row>
    <row r="3" spans="1:10" ht="15.75" thickBot="1" x14ac:dyDescent="0.3">
      <c r="A3" s="28" t="s">
        <v>26</v>
      </c>
      <c r="B3" s="29"/>
      <c r="C3" s="178" t="str">
        <f>IF(ISBLANK(Résultats!G26),"",Résultats!G26)</f>
        <v/>
      </c>
      <c r="D3" s="179"/>
      <c r="E3" s="179"/>
      <c r="F3" s="180"/>
      <c r="G3" s="191" t="s">
        <v>27</v>
      </c>
      <c r="H3" s="192"/>
      <c r="I3" s="176" t="str">
        <f>IF(ISBLANK(Résultats!F26),"","moins de 21ans")</f>
        <v/>
      </c>
      <c r="J3" s="177"/>
    </row>
    <row r="4" spans="1:10" ht="15.75" thickBot="1" x14ac:dyDescent="0.3">
      <c r="A4" s="28" t="s">
        <v>7</v>
      </c>
      <c r="B4" s="29"/>
      <c r="C4" s="178" t="str">
        <f>IF(ISBLANK(Résultats!C2),"",(Résultats!C2))</f>
        <v/>
      </c>
      <c r="D4" s="179"/>
      <c r="E4" s="179"/>
      <c r="F4" s="180"/>
      <c r="G4" s="29" t="s">
        <v>8</v>
      </c>
      <c r="H4" s="29"/>
      <c r="I4" s="176" t="str">
        <f>IF(ISBLANK(Résultats!J2),"",Résultats!J2)</f>
        <v/>
      </c>
      <c r="J4" s="177"/>
    </row>
    <row r="5" spans="1:10" x14ac:dyDescent="0.25">
      <c r="A5" s="28" t="s">
        <v>62</v>
      </c>
      <c r="B5" s="29"/>
      <c r="C5" s="29"/>
      <c r="D5" s="29"/>
      <c r="E5" s="29"/>
      <c r="F5" s="29"/>
      <c r="G5" s="29"/>
      <c r="H5" s="29"/>
      <c r="I5" s="52"/>
      <c r="J5" s="30"/>
    </row>
    <row r="6" spans="1:10" x14ac:dyDescent="0.25">
      <c r="A6" s="28" t="s">
        <v>28</v>
      </c>
      <c r="B6" s="29"/>
      <c r="C6" s="29"/>
      <c r="D6" s="29"/>
      <c r="E6" s="29"/>
      <c r="F6" s="29"/>
      <c r="G6" s="29"/>
      <c r="H6" s="29"/>
      <c r="I6" s="29"/>
      <c r="J6" s="30"/>
    </row>
    <row r="7" spans="1:10" x14ac:dyDescent="0.25">
      <c r="A7" s="28" t="s">
        <v>29</v>
      </c>
      <c r="B7" s="29"/>
      <c r="C7" s="29"/>
      <c r="D7" s="29"/>
      <c r="E7" s="29"/>
      <c r="F7" s="29"/>
      <c r="G7" s="29"/>
      <c r="H7" s="29"/>
      <c r="I7" s="29"/>
      <c r="J7" s="30"/>
    </row>
    <row r="8" spans="1:10" x14ac:dyDescent="0.25">
      <c r="A8" s="28" t="s">
        <v>30</v>
      </c>
      <c r="B8" s="29"/>
      <c r="C8" s="29"/>
      <c r="D8" s="29"/>
      <c r="E8" s="29"/>
      <c r="F8" s="29"/>
      <c r="G8" s="29"/>
      <c r="H8" s="29"/>
      <c r="I8" s="29"/>
      <c r="J8" s="30"/>
    </row>
    <row r="9" spans="1:10" x14ac:dyDescent="0.25">
      <c r="A9" s="28" t="s">
        <v>63</v>
      </c>
      <c r="B9" s="29"/>
      <c r="C9" s="29"/>
      <c r="D9" s="29"/>
      <c r="E9" s="29"/>
      <c r="F9" s="29"/>
      <c r="G9" s="29"/>
      <c r="H9" s="29"/>
      <c r="I9" s="29"/>
      <c r="J9" s="30"/>
    </row>
    <row r="10" spans="1:10" ht="75" x14ac:dyDescent="0.25">
      <c r="A10" s="29"/>
      <c r="B10" s="106" t="s">
        <v>67</v>
      </c>
      <c r="C10" s="31" t="s">
        <v>18</v>
      </c>
      <c r="D10" s="31" t="s">
        <v>19</v>
      </c>
      <c r="E10" s="31" t="s">
        <v>20</v>
      </c>
      <c r="F10" s="32" t="s">
        <v>21</v>
      </c>
      <c r="G10" s="89"/>
      <c r="H10" s="90"/>
      <c r="I10" s="29"/>
      <c r="J10" s="30"/>
    </row>
    <row r="11" spans="1:10" x14ac:dyDescent="0.25">
      <c r="A11" s="29"/>
      <c r="B11" s="33" t="s">
        <v>31</v>
      </c>
      <c r="C11" s="34">
        <f>'ExerciceA Bille1'!H$20</f>
        <v>0</v>
      </c>
      <c r="D11" s="34">
        <f>'ExerciceA Bille1'!I$20</f>
        <v>0</v>
      </c>
      <c r="E11" s="34">
        <f>'ExerciceA Bille1'!J$20</f>
        <v>0</v>
      </c>
      <c r="F11" s="34">
        <f>'ExerciceA Bille1'!K$20</f>
        <v>0</v>
      </c>
      <c r="G11" s="91"/>
      <c r="H11" s="92"/>
      <c r="I11" s="29"/>
      <c r="J11" s="30"/>
    </row>
    <row r="12" spans="1:10" x14ac:dyDescent="0.25">
      <c r="A12" s="29"/>
      <c r="B12" s="33" t="s">
        <v>32</v>
      </c>
      <c r="C12" s="34">
        <f>'ExerciceA Bille2'!H$20</f>
        <v>0</v>
      </c>
      <c r="D12" s="34">
        <f>'ExerciceA Bille2'!I$20</f>
        <v>0</v>
      </c>
      <c r="E12" s="34">
        <f>'ExerciceA Bille2'!J$20</f>
        <v>0</v>
      </c>
      <c r="F12" s="34">
        <f>'ExerciceA Bille2'!K$20</f>
        <v>0</v>
      </c>
      <c r="G12" s="91"/>
      <c r="H12" s="92"/>
      <c r="I12" s="29"/>
      <c r="J12" s="30"/>
    </row>
    <row r="13" spans="1:10" x14ac:dyDescent="0.25">
      <c r="A13" s="29"/>
      <c r="B13" s="33" t="s">
        <v>33</v>
      </c>
      <c r="C13" s="34">
        <f>'ExerciceA Bille3'!H$20</f>
        <v>0</v>
      </c>
      <c r="D13" s="34">
        <f>'ExerciceA Bille3'!I$20</f>
        <v>0</v>
      </c>
      <c r="E13" s="34">
        <f>'ExerciceA Bille3'!J$20</f>
        <v>0</v>
      </c>
      <c r="F13" s="34">
        <f>'ExerciceA Bille3'!K$20</f>
        <v>0</v>
      </c>
      <c r="G13" s="91"/>
      <c r="H13" s="92"/>
      <c r="I13" s="29"/>
      <c r="J13" s="30"/>
    </row>
    <row r="14" spans="1:10" x14ac:dyDescent="0.25">
      <c r="A14" s="29"/>
      <c r="B14" s="33" t="s">
        <v>34</v>
      </c>
      <c r="C14" s="34">
        <f>'ExerciceA Bille4'!H$20</f>
        <v>0</v>
      </c>
      <c r="D14" s="34">
        <f>'ExerciceA Bille4'!I$20</f>
        <v>0</v>
      </c>
      <c r="E14" s="34">
        <f>'ExerciceA Bille4'!J$20</f>
        <v>0</v>
      </c>
      <c r="F14" s="34">
        <f>'ExerciceA Bille4'!K$20</f>
        <v>0</v>
      </c>
      <c r="G14" s="91"/>
      <c r="H14" s="92"/>
      <c r="I14" s="29"/>
      <c r="J14" s="30"/>
    </row>
    <row r="15" spans="1:10" x14ac:dyDescent="0.25">
      <c r="A15" s="29"/>
      <c r="B15" s="33" t="s">
        <v>35</v>
      </c>
      <c r="C15" s="34">
        <f>'ExerciceB Bille1'!H$20</f>
        <v>0</v>
      </c>
      <c r="D15" s="34">
        <f>'ExerciceB Bille1'!I$20</f>
        <v>0</v>
      </c>
      <c r="E15" s="34">
        <f>'ExerciceB Bille1'!J$20</f>
        <v>0</v>
      </c>
      <c r="F15" s="34">
        <f>'ExerciceB Bille1'!K$20</f>
        <v>0</v>
      </c>
      <c r="G15" s="91"/>
      <c r="H15" s="92"/>
      <c r="I15" s="29"/>
      <c r="J15" s="30"/>
    </row>
    <row r="16" spans="1:10" x14ac:dyDescent="0.25">
      <c r="A16" s="29"/>
      <c r="B16" s="33" t="s">
        <v>36</v>
      </c>
      <c r="C16" s="34">
        <f>'ExerciceB Bille2'!H$20</f>
        <v>0</v>
      </c>
      <c r="D16" s="34">
        <f>'ExerciceB Bille2'!I$20</f>
        <v>0</v>
      </c>
      <c r="E16" s="34">
        <f>'ExerciceB Bille2'!J$20</f>
        <v>0</v>
      </c>
      <c r="F16" s="34">
        <f>'ExerciceB Bille2'!K$20</f>
        <v>0</v>
      </c>
      <c r="G16" s="91"/>
      <c r="H16" s="92"/>
      <c r="I16" s="29"/>
      <c r="J16" s="30"/>
    </row>
    <row r="17" spans="1:10" x14ac:dyDescent="0.25">
      <c r="A17" s="29"/>
      <c r="B17" s="33" t="s">
        <v>37</v>
      </c>
      <c r="C17" s="34">
        <f>'ExerciceB Bille3'!H$20</f>
        <v>0</v>
      </c>
      <c r="D17" s="34">
        <f>'ExerciceB Bille3'!I$20</f>
        <v>0</v>
      </c>
      <c r="E17" s="34">
        <f>'ExerciceB Bille3'!J$20</f>
        <v>0</v>
      </c>
      <c r="F17" s="34">
        <f>'ExerciceB Bille3'!K$20</f>
        <v>0</v>
      </c>
      <c r="G17" s="91"/>
      <c r="H17" s="92"/>
      <c r="I17" s="29"/>
      <c r="J17" s="30"/>
    </row>
    <row r="18" spans="1:10" x14ac:dyDescent="0.25">
      <c r="A18" s="29"/>
      <c r="B18" s="33" t="s">
        <v>38</v>
      </c>
      <c r="C18" s="34">
        <f>'ExerciceB Bille4'!H$20</f>
        <v>0</v>
      </c>
      <c r="D18" s="34">
        <f>'ExerciceB Bille4'!I$20</f>
        <v>0</v>
      </c>
      <c r="E18" s="34">
        <f>'ExerciceB Bille4'!J$20</f>
        <v>0</v>
      </c>
      <c r="F18" s="34">
        <f>'ExerciceB Bille4'!K$20</f>
        <v>0</v>
      </c>
      <c r="G18" s="91"/>
      <c r="H18" s="92"/>
      <c r="I18" s="29"/>
      <c r="J18" s="30"/>
    </row>
    <row r="19" spans="1:10" x14ac:dyDescent="0.25">
      <c r="A19" s="29"/>
      <c r="B19" s="33" t="s">
        <v>39</v>
      </c>
      <c r="C19" s="34">
        <f>'ExerciceC Bille1'!H$20</f>
        <v>0</v>
      </c>
      <c r="D19" s="34">
        <f>'ExerciceC Bille1'!I$20</f>
        <v>0</v>
      </c>
      <c r="E19" s="34">
        <f>'ExerciceC Bille1'!J$20</f>
        <v>0</v>
      </c>
      <c r="F19" s="34">
        <f>'ExerciceC Bille1'!K$20</f>
        <v>0</v>
      </c>
      <c r="G19" s="91"/>
      <c r="H19" s="92"/>
      <c r="I19" s="29"/>
      <c r="J19" s="30"/>
    </row>
    <row r="20" spans="1:10" x14ac:dyDescent="0.25">
      <c r="A20" s="29"/>
      <c r="B20" s="33" t="s">
        <v>40</v>
      </c>
      <c r="C20" s="34">
        <f>'ExerciceC Bille2'!H$20</f>
        <v>0</v>
      </c>
      <c r="D20" s="34">
        <f>'ExerciceC Bille2'!I$20</f>
        <v>0</v>
      </c>
      <c r="E20" s="34">
        <f>'ExerciceC Bille2'!J$20</f>
        <v>0</v>
      </c>
      <c r="F20" s="34">
        <f>'ExerciceC Bille2'!K$20</f>
        <v>0</v>
      </c>
      <c r="G20" s="91"/>
      <c r="H20" s="92"/>
      <c r="I20" s="29"/>
      <c r="J20" s="30"/>
    </row>
    <row r="21" spans="1:10" x14ac:dyDescent="0.25">
      <c r="A21" s="29"/>
      <c r="B21" s="33" t="s">
        <v>41</v>
      </c>
      <c r="C21" s="34">
        <f>'ExerciceC Bille3'!H$20</f>
        <v>0</v>
      </c>
      <c r="D21" s="34">
        <f>'ExerciceC Bille3'!I$20</f>
        <v>0</v>
      </c>
      <c r="E21" s="34">
        <f>'ExerciceC Bille3'!J$20</f>
        <v>0</v>
      </c>
      <c r="F21" s="34">
        <f>'ExerciceC Bille3'!K$20</f>
        <v>0</v>
      </c>
      <c r="G21" s="91"/>
      <c r="H21" s="92"/>
      <c r="I21" s="29"/>
      <c r="J21" s="30"/>
    </row>
    <row r="22" spans="1:10" x14ac:dyDescent="0.25">
      <c r="A22" s="29"/>
      <c r="B22" s="33" t="s">
        <v>64</v>
      </c>
      <c r="C22" s="34">
        <f>'ExerciceC Bille4'!H$20</f>
        <v>0</v>
      </c>
      <c r="D22" s="34">
        <f>'ExerciceC Bille4'!I$20</f>
        <v>0</v>
      </c>
      <c r="E22" s="34">
        <f>'ExerciceC Bille4'!J$20</f>
        <v>0</v>
      </c>
      <c r="F22" s="34">
        <f>'ExerciceC Bille4'!K$20</f>
        <v>0</v>
      </c>
      <c r="G22" s="91"/>
      <c r="H22" s="92"/>
      <c r="I22" s="29"/>
      <c r="J22" s="30"/>
    </row>
    <row r="23" spans="1:10" x14ac:dyDescent="0.25">
      <c r="A23" s="29"/>
      <c r="B23" s="33" t="s">
        <v>65</v>
      </c>
      <c r="C23" s="34">
        <f>'ExerciceC Bille5'!H$20</f>
        <v>0</v>
      </c>
      <c r="D23" s="34">
        <f>'ExerciceC Bille5'!I$20</f>
        <v>0</v>
      </c>
      <c r="E23" s="34">
        <f>'ExerciceC Bille5'!J$20</f>
        <v>0</v>
      </c>
      <c r="F23" s="34">
        <f>'ExerciceC Bille5'!K$20</f>
        <v>0</v>
      </c>
      <c r="G23" s="91"/>
      <c r="H23" s="92"/>
      <c r="I23" s="29"/>
      <c r="J23" s="30"/>
    </row>
    <row r="24" spans="1:10" x14ac:dyDescent="0.25">
      <c r="A24" s="29"/>
      <c r="B24" s="33" t="s">
        <v>66</v>
      </c>
      <c r="C24" s="34">
        <f>'ExerciceC Bille6'!H$20</f>
        <v>0</v>
      </c>
      <c r="D24" s="34">
        <f>'ExerciceC Bille6'!I$20</f>
        <v>0</v>
      </c>
      <c r="E24" s="34">
        <f>'ExerciceC Bille6'!J$20</f>
        <v>0</v>
      </c>
      <c r="F24" s="34">
        <f>'ExerciceC Bille6'!K$20</f>
        <v>0</v>
      </c>
      <c r="G24" s="91"/>
      <c r="H24" s="92"/>
      <c r="I24" s="29"/>
      <c r="J24" s="30"/>
    </row>
    <row r="25" spans="1:10" x14ac:dyDescent="0.25">
      <c r="A25" s="29"/>
      <c r="B25" s="33" t="s">
        <v>42</v>
      </c>
      <c r="C25" s="34">
        <f>'ExerciceD Bille1'!H$20</f>
        <v>0</v>
      </c>
      <c r="D25" s="34">
        <f>'ExerciceD Bille1'!I$20</f>
        <v>0</v>
      </c>
      <c r="E25" s="34">
        <f>'ExerciceD Bille1'!J$20</f>
        <v>0</v>
      </c>
      <c r="F25" s="34">
        <f>'ExerciceD Bille1'!K$20</f>
        <v>0</v>
      </c>
      <c r="G25" s="91"/>
      <c r="H25" s="92"/>
      <c r="I25" s="29"/>
      <c r="J25" s="30"/>
    </row>
    <row r="26" spans="1:10" x14ac:dyDescent="0.25">
      <c r="A26" s="29"/>
      <c r="B26" s="33" t="s">
        <v>43</v>
      </c>
      <c r="C26" s="34">
        <f>'ExerciceD Bille2'!H$20</f>
        <v>0</v>
      </c>
      <c r="D26" s="34">
        <f>'ExerciceD Bille2'!I$20</f>
        <v>0</v>
      </c>
      <c r="E26" s="34">
        <f>'ExerciceD Bille2'!J$20</f>
        <v>0</v>
      </c>
      <c r="F26" s="34">
        <f>'ExerciceD Bille2'!K$20</f>
        <v>0</v>
      </c>
      <c r="G26" s="91"/>
      <c r="H26" s="92"/>
      <c r="I26" s="29"/>
      <c r="J26" s="30"/>
    </row>
    <row r="27" spans="1:10" x14ac:dyDescent="0.25">
      <c r="A27" s="29"/>
      <c r="B27" s="33" t="s">
        <v>44</v>
      </c>
      <c r="C27" s="34">
        <f>'ExerciceD Bille3'!H$20</f>
        <v>0</v>
      </c>
      <c r="D27" s="34">
        <f>'ExerciceD Bille3'!I$20</f>
        <v>0</v>
      </c>
      <c r="E27" s="34">
        <f>'ExerciceD Bille3'!J$20</f>
        <v>0</v>
      </c>
      <c r="F27" s="34">
        <f>'ExerciceD Bille3'!K$20</f>
        <v>0</v>
      </c>
      <c r="G27" s="91"/>
      <c r="H27" s="92"/>
      <c r="I27" s="29"/>
      <c r="J27" s="30"/>
    </row>
    <row r="28" spans="1:10" x14ac:dyDescent="0.25">
      <c r="A28" s="29"/>
      <c r="B28" s="33" t="s">
        <v>45</v>
      </c>
      <c r="C28" s="34">
        <f>'ExerciceE Bille1'!H$20</f>
        <v>0</v>
      </c>
      <c r="D28" s="34">
        <f>'ExerciceE Bille1'!I$20</f>
        <v>0</v>
      </c>
      <c r="E28" s="34">
        <f>'ExerciceE Bille1'!J$20</f>
        <v>0</v>
      </c>
      <c r="F28" s="34">
        <f>'ExerciceE Bille1'!K$20</f>
        <v>0</v>
      </c>
      <c r="G28" s="91"/>
      <c r="H28" s="92"/>
      <c r="I28" s="29"/>
      <c r="J28" s="30"/>
    </row>
    <row r="29" spans="1:10" x14ac:dyDescent="0.25">
      <c r="A29" s="29"/>
      <c r="B29" s="33" t="s">
        <v>46</v>
      </c>
      <c r="C29" s="34">
        <f>'ExerciceE Bille2'!H$20</f>
        <v>0</v>
      </c>
      <c r="D29" s="34">
        <f>'ExerciceE Bille2'!I$20</f>
        <v>0</v>
      </c>
      <c r="E29" s="34">
        <f>'ExerciceE Bille2'!J$20</f>
        <v>0</v>
      </c>
      <c r="F29" s="34">
        <f>'ExerciceE Bille2'!K$20</f>
        <v>0</v>
      </c>
      <c r="G29" s="91"/>
      <c r="H29" s="92"/>
      <c r="I29" s="29"/>
      <c r="J29" s="30"/>
    </row>
    <row r="30" spans="1:10" x14ac:dyDescent="0.25">
      <c r="A30" s="29"/>
      <c r="B30" s="33" t="s">
        <v>47</v>
      </c>
      <c r="C30" s="34">
        <f>'ExerciceE Bille3'!H$20</f>
        <v>0</v>
      </c>
      <c r="D30" s="34">
        <f>'ExerciceE Bille3'!I$20</f>
        <v>0</v>
      </c>
      <c r="E30" s="34">
        <f>'ExerciceE Bille3'!J$20</f>
        <v>0</v>
      </c>
      <c r="F30" s="34">
        <f>'ExerciceE Bille3'!K$20</f>
        <v>0</v>
      </c>
      <c r="G30" s="91"/>
      <c r="H30" s="92"/>
      <c r="I30" s="29"/>
      <c r="J30" s="30"/>
    </row>
    <row r="31" spans="1:10" x14ac:dyDescent="0.25">
      <c r="A31" s="29"/>
      <c r="B31" s="33"/>
      <c r="C31" s="34"/>
      <c r="D31" s="34"/>
      <c r="E31" s="34"/>
      <c r="F31" s="34"/>
      <c r="G31" s="91"/>
      <c r="H31" s="92"/>
      <c r="I31" s="29"/>
      <c r="J31" s="30"/>
    </row>
    <row r="32" spans="1:10" x14ac:dyDescent="0.25">
      <c r="A32" s="29"/>
      <c r="B32" s="33"/>
      <c r="C32" s="34"/>
      <c r="D32" s="34"/>
      <c r="E32" s="34"/>
      <c r="F32" s="34"/>
      <c r="G32" s="91"/>
      <c r="H32" s="92"/>
      <c r="I32" s="29"/>
      <c r="J32" s="30"/>
    </row>
    <row r="33" spans="1:10" x14ac:dyDescent="0.25">
      <c r="A33" s="29"/>
      <c r="B33" s="33"/>
      <c r="C33" s="34"/>
      <c r="D33" s="34"/>
      <c r="E33" s="34"/>
      <c r="F33" s="34"/>
      <c r="G33" s="91"/>
      <c r="H33" s="92"/>
      <c r="I33" s="29"/>
      <c r="J33" s="30"/>
    </row>
    <row r="34" spans="1:10" x14ac:dyDescent="0.25">
      <c r="A34" s="29"/>
      <c r="B34" s="33"/>
      <c r="C34" s="34"/>
      <c r="D34" s="34"/>
      <c r="E34" s="34"/>
      <c r="F34" s="34"/>
      <c r="G34" s="91"/>
      <c r="H34" s="92"/>
      <c r="I34" s="29"/>
      <c r="J34" s="30"/>
    </row>
    <row r="35" spans="1:10" x14ac:dyDescent="0.25">
      <c r="A35" s="29"/>
      <c r="B35" s="35"/>
      <c r="C35" s="35"/>
      <c r="D35" s="36"/>
      <c r="E35" s="34" t="s">
        <v>48</v>
      </c>
      <c r="F35" s="74">
        <f>SUM(F11:F34)</f>
        <v>0</v>
      </c>
      <c r="G35" s="91"/>
      <c r="H35" s="29"/>
      <c r="I35" s="29"/>
      <c r="J35" s="30"/>
    </row>
    <row r="36" spans="1:10" x14ac:dyDescent="0.25">
      <c r="A36" s="29"/>
      <c r="B36" s="29"/>
      <c r="C36" s="29"/>
      <c r="D36" s="29"/>
      <c r="E36" s="35"/>
      <c r="F36" s="99"/>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9</v>
      </c>
      <c r="C46" s="29"/>
      <c r="D46" s="29"/>
      <c r="E46" s="29"/>
      <c r="F46" s="29" t="s">
        <v>15</v>
      </c>
      <c r="G46" s="29"/>
      <c r="H46" s="29"/>
      <c r="I46" s="29"/>
      <c r="J46" s="30"/>
    </row>
    <row r="47" spans="1:10" ht="15.75" thickBot="1" x14ac:dyDescent="0.3">
      <c r="A47" s="28"/>
      <c r="B47" s="168" t="str">
        <f>IF(ISBLANK(Résultats!C4),"",Résultats!C4)</f>
        <v/>
      </c>
      <c r="C47" s="169"/>
      <c r="D47" s="170"/>
      <c r="E47" s="29"/>
      <c r="F47" s="159"/>
      <c r="G47" s="160"/>
      <c r="H47" s="161"/>
      <c r="I47" s="29"/>
      <c r="J47" s="30"/>
    </row>
    <row r="48" spans="1:10" x14ac:dyDescent="0.25">
      <c r="A48" s="28"/>
      <c r="B48" s="29"/>
      <c r="C48" s="29"/>
      <c r="D48" s="29"/>
      <c r="E48" s="29"/>
      <c r="F48" s="162"/>
      <c r="G48" s="163"/>
      <c r="H48" s="164"/>
      <c r="I48" s="29"/>
      <c r="J48" s="30"/>
    </row>
    <row r="49" spans="1:10" x14ac:dyDescent="0.25">
      <c r="A49" s="28"/>
      <c r="B49" s="29"/>
      <c r="C49" s="29"/>
      <c r="D49" s="29"/>
      <c r="E49" s="29"/>
      <c r="F49" s="162"/>
      <c r="G49" s="163"/>
      <c r="H49" s="164"/>
      <c r="I49" s="29"/>
      <c r="J49" s="30"/>
    </row>
    <row r="50" spans="1:10" x14ac:dyDescent="0.25">
      <c r="A50" s="28"/>
      <c r="B50" s="29"/>
      <c r="C50" s="29"/>
      <c r="D50" s="29"/>
      <c r="E50" s="29"/>
      <c r="F50" s="162"/>
      <c r="G50" s="163"/>
      <c r="H50" s="164"/>
      <c r="I50" s="29"/>
      <c r="J50" s="30"/>
    </row>
    <row r="51" spans="1:10" ht="15.75" thickBot="1" x14ac:dyDescent="0.3">
      <c r="A51" s="28"/>
      <c r="B51" s="29"/>
      <c r="C51" s="29"/>
      <c r="D51" s="29"/>
      <c r="E51" s="29"/>
      <c r="F51" s="165"/>
      <c r="G51" s="166"/>
      <c r="H51" s="167"/>
      <c r="I51" s="29"/>
      <c r="J51" s="30"/>
    </row>
    <row r="52" spans="1:10" ht="15.75" thickBot="1" x14ac:dyDescent="0.3">
      <c r="A52" s="79" t="s">
        <v>23</v>
      </c>
      <c r="B52" s="37"/>
      <c r="C52" s="37"/>
      <c r="D52" s="37"/>
      <c r="E52" s="37"/>
      <c r="F52" s="37"/>
      <c r="G52" s="37"/>
      <c r="H52" s="37"/>
      <c r="I52" s="37"/>
      <c r="J52" s="38"/>
    </row>
  </sheetData>
  <sheetProtection algorithmName="SHA-512" hashValue="3SYqmLgv08yXtNq43jlj9CbJT50YLFz/CBTqiEiW9fdRd77x58sp6QYGtpoBgxIJE9Q1fjjbcin+muFBtuJk3w==" saltValue="TB4VwShWa5Owwm5nTDtJu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codeName="Feuil43">
    <tabColor theme="4" tint="0.79998168889431442"/>
  </sheetPr>
  <dimension ref="A1:J52"/>
  <sheetViews>
    <sheetView zoomScaleNormal="100" workbookViewId="0">
      <selection activeCell="F18" sqref="F18"/>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3" t="s">
        <v>69</v>
      </c>
      <c r="B1" s="194"/>
      <c r="C1" s="194"/>
      <c r="D1" s="194"/>
      <c r="E1" s="194"/>
      <c r="F1" s="194"/>
      <c r="G1" s="194"/>
      <c r="H1" s="194"/>
      <c r="I1" s="194"/>
      <c r="J1" s="195"/>
    </row>
    <row r="2" spans="1:10" ht="15.75" thickBot="1" x14ac:dyDescent="0.3">
      <c r="A2" s="39" t="s">
        <v>24</v>
      </c>
      <c r="B2" s="178" t="str">
        <f>IF(ISBLANK(Résultats!A27),"",Résultats!A27)</f>
        <v/>
      </c>
      <c r="C2" s="179"/>
      <c r="D2" s="179"/>
      <c r="E2" s="179"/>
      <c r="F2" s="180"/>
      <c r="G2" s="40" t="s">
        <v>25</v>
      </c>
      <c r="H2" s="40"/>
      <c r="I2" s="174" t="str">
        <f>IF(ISBLANK(Résultats!D27),"",Résultats!D27)</f>
        <v/>
      </c>
      <c r="J2" s="175"/>
    </row>
    <row r="3" spans="1:10" ht="15.75" thickBot="1" x14ac:dyDescent="0.3">
      <c r="A3" s="39" t="s">
        <v>26</v>
      </c>
      <c r="B3" s="40"/>
      <c r="C3" s="178" t="str">
        <f>IF(ISBLANK(Résultats!G27),"",Résultats!G27)</f>
        <v/>
      </c>
      <c r="D3" s="179"/>
      <c r="E3" s="179"/>
      <c r="F3" s="180"/>
      <c r="G3" s="196" t="s">
        <v>27</v>
      </c>
      <c r="H3" s="197"/>
      <c r="I3" s="176" t="str">
        <f>IF(ISBLANK(Résultats!F27),"","moins de 21ans")</f>
        <v/>
      </c>
      <c r="J3" s="177"/>
    </row>
    <row r="4" spans="1:10" ht="15.75" thickBot="1" x14ac:dyDescent="0.3">
      <c r="A4" s="39" t="s">
        <v>7</v>
      </c>
      <c r="B4" s="40"/>
      <c r="C4" s="178" t="str">
        <f>IF(ISBLANK(Résultats!C2),"",(Résultats!C2))</f>
        <v/>
      </c>
      <c r="D4" s="179"/>
      <c r="E4" s="179"/>
      <c r="F4" s="180"/>
      <c r="G4" s="40" t="s">
        <v>8</v>
      </c>
      <c r="H4" s="40"/>
      <c r="I4" s="176" t="str">
        <f>IF(ISBLANK(Résultats!J2),"",Résultats!J2)</f>
        <v/>
      </c>
      <c r="J4" s="177"/>
    </row>
    <row r="5" spans="1:10" x14ac:dyDescent="0.25">
      <c r="A5" s="39" t="s">
        <v>62</v>
      </c>
      <c r="B5" s="40"/>
      <c r="C5" s="40"/>
      <c r="D5" s="40"/>
      <c r="E5" s="40"/>
      <c r="F5" s="40"/>
      <c r="G5" s="40"/>
      <c r="H5" s="40"/>
      <c r="I5" s="51"/>
      <c r="J5" s="41"/>
    </row>
    <row r="6" spans="1:10" x14ac:dyDescent="0.25">
      <c r="A6" s="39" t="s">
        <v>28</v>
      </c>
      <c r="B6" s="40"/>
      <c r="C6" s="40"/>
      <c r="D6" s="40"/>
      <c r="E6" s="40"/>
      <c r="F6" s="40"/>
      <c r="G6" s="40"/>
      <c r="H6" s="40"/>
      <c r="I6" s="40"/>
      <c r="J6" s="41"/>
    </row>
    <row r="7" spans="1:10" x14ac:dyDescent="0.25">
      <c r="A7" s="39" t="s">
        <v>29</v>
      </c>
      <c r="B7" s="40"/>
      <c r="C7" s="40"/>
      <c r="D7" s="40"/>
      <c r="E7" s="40"/>
      <c r="F7" s="40"/>
      <c r="G7" s="40"/>
      <c r="H7" s="40"/>
      <c r="I7" s="40"/>
      <c r="J7" s="41"/>
    </row>
    <row r="8" spans="1:10" x14ac:dyDescent="0.25">
      <c r="A8" s="39" t="s">
        <v>30</v>
      </c>
      <c r="B8" s="40"/>
      <c r="C8" s="40"/>
      <c r="D8" s="40"/>
      <c r="E8" s="40"/>
      <c r="F8" s="40"/>
      <c r="G8" s="40"/>
      <c r="H8" s="40"/>
      <c r="I8" s="40"/>
      <c r="J8" s="41"/>
    </row>
    <row r="9" spans="1:10" x14ac:dyDescent="0.25">
      <c r="A9" s="39" t="s">
        <v>63</v>
      </c>
      <c r="B9" s="40"/>
      <c r="C9" s="40"/>
      <c r="D9" s="40"/>
      <c r="E9" s="40"/>
      <c r="F9" s="40"/>
      <c r="G9" s="40"/>
      <c r="H9" s="40"/>
      <c r="I9" s="40"/>
      <c r="J9" s="41"/>
    </row>
    <row r="10" spans="1:10" ht="75" x14ac:dyDescent="0.25">
      <c r="A10" s="40"/>
      <c r="B10" s="105" t="s">
        <v>67</v>
      </c>
      <c r="C10" s="42" t="s">
        <v>18</v>
      </c>
      <c r="D10" s="42" t="s">
        <v>19</v>
      </c>
      <c r="E10" s="42" t="s">
        <v>20</v>
      </c>
      <c r="F10" s="43" t="s">
        <v>21</v>
      </c>
      <c r="G10" s="85"/>
      <c r="H10" s="86"/>
      <c r="I10" s="40"/>
      <c r="J10" s="41"/>
    </row>
    <row r="11" spans="1:10" x14ac:dyDescent="0.25">
      <c r="A11" s="40"/>
      <c r="B11" s="44" t="s">
        <v>31</v>
      </c>
      <c r="C11" s="45">
        <f>'ExerciceA Bille1'!H$21</f>
        <v>0</v>
      </c>
      <c r="D11" s="45">
        <f>'ExerciceA Bille1'!I$21</f>
        <v>0</v>
      </c>
      <c r="E11" s="45">
        <f>'ExerciceA Bille1'!J$21</f>
        <v>0</v>
      </c>
      <c r="F11" s="45">
        <f>'ExerciceA Bille1'!K$21</f>
        <v>0</v>
      </c>
      <c r="G11" s="87"/>
      <c r="H11" s="88"/>
      <c r="I11" s="40"/>
      <c r="J11" s="41"/>
    </row>
    <row r="12" spans="1:10" x14ac:dyDescent="0.25">
      <c r="A12" s="40"/>
      <c r="B12" s="44" t="s">
        <v>32</v>
      </c>
      <c r="C12" s="45">
        <f>'ExerciceA Bille2'!H$21</f>
        <v>0</v>
      </c>
      <c r="D12" s="45">
        <f>'ExerciceA Bille2'!I$21</f>
        <v>0</v>
      </c>
      <c r="E12" s="45">
        <f>'ExerciceA Bille2'!J$21</f>
        <v>0</v>
      </c>
      <c r="F12" s="45">
        <f>'ExerciceA Bille2'!K$21</f>
        <v>0</v>
      </c>
      <c r="G12" s="87"/>
      <c r="H12" s="88"/>
      <c r="I12" s="40"/>
      <c r="J12" s="41"/>
    </row>
    <row r="13" spans="1:10" x14ac:dyDescent="0.25">
      <c r="A13" s="40"/>
      <c r="B13" s="44" t="s">
        <v>33</v>
      </c>
      <c r="C13" s="45">
        <f>'ExerciceA Bille3'!H$21</f>
        <v>0</v>
      </c>
      <c r="D13" s="45">
        <f>'ExerciceA Bille3'!I$21</f>
        <v>0</v>
      </c>
      <c r="E13" s="45">
        <f>'ExerciceA Bille3'!J$21</f>
        <v>0</v>
      </c>
      <c r="F13" s="45">
        <f>'ExerciceA Bille3'!K$21</f>
        <v>0</v>
      </c>
      <c r="G13" s="87"/>
      <c r="H13" s="88"/>
      <c r="I13" s="40"/>
      <c r="J13" s="41"/>
    </row>
    <row r="14" spans="1:10" x14ac:dyDescent="0.25">
      <c r="A14" s="40"/>
      <c r="B14" s="44" t="s">
        <v>34</v>
      </c>
      <c r="C14" s="45">
        <f>'ExerciceA Bille4'!H$21</f>
        <v>0</v>
      </c>
      <c r="D14" s="45">
        <f>'ExerciceA Bille4'!I$21</f>
        <v>0</v>
      </c>
      <c r="E14" s="45">
        <f>'ExerciceA Bille4'!J$21</f>
        <v>0</v>
      </c>
      <c r="F14" s="45">
        <f>'ExerciceA Bille4'!K$21</f>
        <v>0</v>
      </c>
      <c r="G14" s="87"/>
      <c r="H14" s="88"/>
      <c r="I14" s="40"/>
      <c r="J14" s="41"/>
    </row>
    <row r="15" spans="1:10" x14ac:dyDescent="0.25">
      <c r="A15" s="40"/>
      <c r="B15" s="44" t="s">
        <v>35</v>
      </c>
      <c r="C15" s="45">
        <f>'ExerciceB Bille1'!H$21</f>
        <v>0</v>
      </c>
      <c r="D15" s="45">
        <f>'ExerciceB Bille1'!I$21</f>
        <v>0</v>
      </c>
      <c r="E15" s="45">
        <f>'ExerciceB Bille1'!J$21</f>
        <v>0</v>
      </c>
      <c r="F15" s="45">
        <f>'ExerciceB Bille1'!K$21</f>
        <v>0</v>
      </c>
      <c r="G15" s="87"/>
      <c r="H15" s="88"/>
      <c r="I15" s="40"/>
      <c r="J15" s="41"/>
    </row>
    <row r="16" spans="1:10" x14ac:dyDescent="0.25">
      <c r="A16" s="40"/>
      <c r="B16" s="44" t="s">
        <v>36</v>
      </c>
      <c r="C16" s="45">
        <f>'ExerciceB Bille2'!H$21</f>
        <v>0</v>
      </c>
      <c r="D16" s="45">
        <f>'ExerciceB Bille2'!I$21</f>
        <v>0</v>
      </c>
      <c r="E16" s="45">
        <f>'ExerciceB Bille2'!J$21</f>
        <v>0</v>
      </c>
      <c r="F16" s="45">
        <f>'ExerciceB Bille2'!K$21</f>
        <v>0</v>
      </c>
      <c r="G16" s="87"/>
      <c r="H16" s="88"/>
      <c r="I16" s="40"/>
      <c r="J16" s="41"/>
    </row>
    <row r="17" spans="1:10" x14ac:dyDescent="0.25">
      <c r="A17" s="40"/>
      <c r="B17" s="44" t="s">
        <v>37</v>
      </c>
      <c r="C17" s="45">
        <f>'ExerciceB Bille3'!H$21</f>
        <v>0</v>
      </c>
      <c r="D17" s="45">
        <f>'ExerciceB Bille3'!I$21</f>
        <v>0</v>
      </c>
      <c r="E17" s="45">
        <f>'ExerciceB Bille3'!J$21</f>
        <v>0</v>
      </c>
      <c r="F17" s="45">
        <f>'ExerciceB Bille3'!K$21</f>
        <v>0</v>
      </c>
      <c r="G17" s="87"/>
      <c r="H17" s="88"/>
      <c r="I17" s="40"/>
      <c r="J17" s="41"/>
    </row>
    <row r="18" spans="1:10" x14ac:dyDescent="0.25">
      <c r="A18" s="40"/>
      <c r="B18" s="44" t="s">
        <v>38</v>
      </c>
      <c r="C18" s="45">
        <f>'ExerciceB Bille4'!H$21</f>
        <v>0</v>
      </c>
      <c r="D18" s="45">
        <f>'ExerciceB Bille4'!I$21</f>
        <v>0</v>
      </c>
      <c r="E18" s="45">
        <f>'ExerciceB Bille4'!J$21</f>
        <v>0</v>
      </c>
      <c r="F18" s="45">
        <f>'ExerciceB Bille4'!K$21</f>
        <v>0</v>
      </c>
      <c r="G18" s="87"/>
      <c r="H18" s="88"/>
      <c r="I18" s="40"/>
      <c r="J18" s="41"/>
    </row>
    <row r="19" spans="1:10" x14ac:dyDescent="0.25">
      <c r="A19" s="40"/>
      <c r="B19" s="44" t="s">
        <v>39</v>
      </c>
      <c r="C19" s="45">
        <f>'ExerciceC Bille1'!H$21</f>
        <v>0</v>
      </c>
      <c r="D19" s="45">
        <f>'ExerciceC Bille1'!I$21</f>
        <v>0</v>
      </c>
      <c r="E19" s="45">
        <f>'ExerciceC Bille1'!J$21</f>
        <v>0</v>
      </c>
      <c r="F19" s="45">
        <f>'ExerciceC Bille1'!K$21</f>
        <v>0</v>
      </c>
      <c r="G19" s="87"/>
      <c r="H19" s="88"/>
      <c r="I19" s="40"/>
      <c r="J19" s="41"/>
    </row>
    <row r="20" spans="1:10" x14ac:dyDescent="0.25">
      <c r="A20" s="40"/>
      <c r="B20" s="44" t="s">
        <v>40</v>
      </c>
      <c r="C20" s="45">
        <f>'ExerciceC Bille2'!H$21</f>
        <v>0</v>
      </c>
      <c r="D20" s="45">
        <f>'ExerciceC Bille2'!I$21</f>
        <v>0</v>
      </c>
      <c r="E20" s="45">
        <f>'ExerciceC Bille2'!J$21</f>
        <v>0</v>
      </c>
      <c r="F20" s="45">
        <f>'ExerciceC Bille2'!K$21</f>
        <v>0</v>
      </c>
      <c r="G20" s="87"/>
      <c r="H20" s="88"/>
      <c r="I20" s="40"/>
      <c r="J20" s="41"/>
    </row>
    <row r="21" spans="1:10" x14ac:dyDescent="0.25">
      <c r="A21" s="40"/>
      <c r="B21" s="44" t="s">
        <v>41</v>
      </c>
      <c r="C21" s="45">
        <f>'ExerciceC Bille3'!H$21</f>
        <v>0</v>
      </c>
      <c r="D21" s="45">
        <f>'ExerciceC Bille3'!I$21</f>
        <v>0</v>
      </c>
      <c r="E21" s="45">
        <f>'ExerciceC Bille3'!J$21</f>
        <v>0</v>
      </c>
      <c r="F21" s="45">
        <f>'ExerciceC Bille3'!K$21</f>
        <v>0</v>
      </c>
      <c r="G21" s="87"/>
      <c r="H21" s="88"/>
      <c r="I21" s="40"/>
      <c r="J21" s="41"/>
    </row>
    <row r="22" spans="1:10" x14ac:dyDescent="0.25">
      <c r="A22" s="40"/>
      <c r="B22" s="44" t="s">
        <v>64</v>
      </c>
      <c r="C22" s="45">
        <f>'ExerciceC Bille4'!H$21</f>
        <v>0</v>
      </c>
      <c r="D22" s="45">
        <f>'ExerciceC Bille4'!I$21</f>
        <v>0</v>
      </c>
      <c r="E22" s="45">
        <f>'ExerciceC Bille4'!J$21</f>
        <v>0</v>
      </c>
      <c r="F22" s="45">
        <f>'ExerciceC Bille4'!K$21</f>
        <v>0</v>
      </c>
      <c r="G22" s="87"/>
      <c r="H22" s="88"/>
      <c r="I22" s="40"/>
      <c r="J22" s="41"/>
    </row>
    <row r="23" spans="1:10" x14ac:dyDescent="0.25">
      <c r="A23" s="40"/>
      <c r="B23" s="44" t="s">
        <v>65</v>
      </c>
      <c r="C23" s="45">
        <f>'ExerciceC Bille5'!H$21</f>
        <v>0</v>
      </c>
      <c r="D23" s="45">
        <f>'ExerciceC Bille5'!I$21</f>
        <v>0</v>
      </c>
      <c r="E23" s="45">
        <f>'ExerciceC Bille5'!J$21</f>
        <v>0</v>
      </c>
      <c r="F23" s="45">
        <f>'ExerciceC Bille5'!K$21</f>
        <v>0</v>
      </c>
      <c r="G23" s="87"/>
      <c r="H23" s="88"/>
      <c r="I23" s="40"/>
      <c r="J23" s="41"/>
    </row>
    <row r="24" spans="1:10" x14ac:dyDescent="0.25">
      <c r="A24" s="40"/>
      <c r="B24" s="44" t="s">
        <v>66</v>
      </c>
      <c r="C24" s="45">
        <f>'ExerciceC Bille6'!H$21</f>
        <v>0</v>
      </c>
      <c r="D24" s="45">
        <f>'ExerciceC Bille6'!I$21</f>
        <v>0</v>
      </c>
      <c r="E24" s="45">
        <f>'ExerciceC Bille6'!J$21</f>
        <v>0</v>
      </c>
      <c r="F24" s="45">
        <f>'ExerciceC Bille6'!K$21</f>
        <v>0</v>
      </c>
      <c r="G24" s="87"/>
      <c r="H24" s="88"/>
      <c r="I24" s="40"/>
      <c r="J24" s="41"/>
    </row>
    <row r="25" spans="1:10" x14ac:dyDescent="0.25">
      <c r="A25" s="40"/>
      <c r="B25" s="44" t="s">
        <v>42</v>
      </c>
      <c r="C25" s="45">
        <f>'ExerciceD Bille1'!H$21</f>
        <v>0</v>
      </c>
      <c r="D25" s="45">
        <f>'ExerciceD Bille1'!I$21</f>
        <v>0</v>
      </c>
      <c r="E25" s="45">
        <f>'ExerciceD Bille1'!J$21</f>
        <v>0</v>
      </c>
      <c r="F25" s="45">
        <f>'ExerciceD Bille1'!K$21</f>
        <v>0</v>
      </c>
      <c r="G25" s="87"/>
      <c r="H25" s="88"/>
      <c r="I25" s="40"/>
      <c r="J25" s="41"/>
    </row>
    <row r="26" spans="1:10" x14ac:dyDescent="0.25">
      <c r="A26" s="40"/>
      <c r="B26" s="44" t="s">
        <v>43</v>
      </c>
      <c r="C26" s="45">
        <f>'ExerciceD Bille2'!H$21</f>
        <v>0</v>
      </c>
      <c r="D26" s="45">
        <f>'ExerciceD Bille2'!I$21</f>
        <v>0</v>
      </c>
      <c r="E26" s="45">
        <f>'ExerciceD Bille2'!J$21</f>
        <v>0</v>
      </c>
      <c r="F26" s="45">
        <f>'ExerciceD Bille2'!K$21</f>
        <v>0</v>
      </c>
      <c r="G26" s="87"/>
      <c r="H26" s="88"/>
      <c r="I26" s="40"/>
      <c r="J26" s="41"/>
    </row>
    <row r="27" spans="1:10" x14ac:dyDescent="0.25">
      <c r="A27" s="40"/>
      <c r="B27" s="44" t="s">
        <v>44</v>
      </c>
      <c r="C27" s="45">
        <f>'ExerciceD Bille3'!H$21</f>
        <v>0</v>
      </c>
      <c r="D27" s="45">
        <f>'ExerciceD Bille3'!I$21</f>
        <v>0</v>
      </c>
      <c r="E27" s="45">
        <f>'ExerciceD Bille3'!J$21</f>
        <v>0</v>
      </c>
      <c r="F27" s="45">
        <f>'ExerciceD Bille3'!K$21</f>
        <v>0</v>
      </c>
      <c r="G27" s="87"/>
      <c r="H27" s="88"/>
      <c r="I27" s="40"/>
      <c r="J27" s="41"/>
    </row>
    <row r="28" spans="1:10" x14ac:dyDescent="0.25">
      <c r="A28" s="40"/>
      <c r="B28" s="44" t="s">
        <v>45</v>
      </c>
      <c r="C28" s="45">
        <f>'ExerciceE Bille1'!H$21</f>
        <v>0</v>
      </c>
      <c r="D28" s="45">
        <f>'ExerciceE Bille1'!I$21</f>
        <v>0</v>
      </c>
      <c r="E28" s="45">
        <f>'ExerciceE Bille1'!J$21</f>
        <v>0</v>
      </c>
      <c r="F28" s="45">
        <f>'ExerciceE Bille1'!K$21</f>
        <v>0</v>
      </c>
      <c r="G28" s="87"/>
      <c r="H28" s="88"/>
      <c r="I28" s="40"/>
      <c r="J28" s="41"/>
    </row>
    <row r="29" spans="1:10" x14ac:dyDescent="0.25">
      <c r="A29" s="40"/>
      <c r="B29" s="44" t="s">
        <v>46</v>
      </c>
      <c r="C29" s="45">
        <f>'ExerciceE Bille2'!H$21</f>
        <v>0</v>
      </c>
      <c r="D29" s="45">
        <f>'ExerciceE Bille2'!I$21</f>
        <v>0</v>
      </c>
      <c r="E29" s="45">
        <f>'ExerciceE Bille2'!J$21</f>
        <v>0</v>
      </c>
      <c r="F29" s="45">
        <f>'ExerciceE Bille2'!K$21</f>
        <v>0</v>
      </c>
      <c r="G29" s="87"/>
      <c r="H29" s="88"/>
      <c r="I29" s="40"/>
      <c r="J29" s="41"/>
    </row>
    <row r="30" spans="1:10" x14ac:dyDescent="0.25">
      <c r="A30" s="40"/>
      <c r="B30" s="44" t="s">
        <v>47</v>
      </c>
      <c r="C30" s="45">
        <f>'ExerciceE Bille3'!H$21</f>
        <v>0</v>
      </c>
      <c r="D30" s="45">
        <f>'ExerciceE Bille3'!I$21</f>
        <v>0</v>
      </c>
      <c r="E30" s="45">
        <f>'ExerciceE Bille3'!J$21</f>
        <v>0</v>
      </c>
      <c r="F30" s="45">
        <f>'ExerciceE Bille3'!K$21</f>
        <v>0</v>
      </c>
      <c r="G30" s="87"/>
      <c r="H30" s="88"/>
      <c r="I30" s="40"/>
      <c r="J30" s="41"/>
    </row>
    <row r="31" spans="1:10" x14ac:dyDescent="0.25">
      <c r="A31" s="40"/>
      <c r="B31" s="44"/>
      <c r="C31" s="45"/>
      <c r="D31" s="45"/>
      <c r="E31" s="45"/>
      <c r="F31" s="45"/>
      <c r="G31" s="87"/>
      <c r="H31" s="88"/>
      <c r="I31" s="40"/>
      <c r="J31" s="41"/>
    </row>
    <row r="32" spans="1:10" x14ac:dyDescent="0.25">
      <c r="A32" s="40"/>
      <c r="B32" s="44"/>
      <c r="C32" s="45"/>
      <c r="D32" s="45"/>
      <c r="E32" s="45"/>
      <c r="F32" s="45"/>
      <c r="G32" s="87"/>
      <c r="H32" s="88"/>
      <c r="I32" s="40"/>
      <c r="J32" s="41"/>
    </row>
    <row r="33" spans="1:10" x14ac:dyDescent="0.25">
      <c r="A33" s="40"/>
      <c r="B33" s="44"/>
      <c r="C33" s="45"/>
      <c r="D33" s="45"/>
      <c r="E33" s="45"/>
      <c r="F33" s="45"/>
      <c r="G33" s="87"/>
      <c r="H33" s="88"/>
      <c r="I33" s="40"/>
      <c r="J33" s="41"/>
    </row>
    <row r="34" spans="1:10" x14ac:dyDescent="0.25">
      <c r="A34" s="40"/>
      <c r="B34" s="44"/>
      <c r="C34" s="45"/>
      <c r="D34" s="45"/>
      <c r="E34" s="45"/>
      <c r="F34" s="45"/>
      <c r="G34" s="87"/>
      <c r="H34" s="88"/>
      <c r="I34" s="40"/>
      <c r="J34" s="41"/>
    </row>
    <row r="35" spans="1:10" x14ac:dyDescent="0.25">
      <c r="A35" s="40"/>
      <c r="B35" s="46"/>
      <c r="C35" s="46"/>
      <c r="D35" s="47"/>
      <c r="E35" s="45" t="s">
        <v>48</v>
      </c>
      <c r="F35" s="73">
        <f>SUM(F11:F34)</f>
        <v>0</v>
      </c>
      <c r="G35" s="87"/>
      <c r="H35" s="40"/>
      <c r="I35" s="40"/>
      <c r="J35" s="41"/>
    </row>
    <row r="36" spans="1:10" x14ac:dyDescent="0.25">
      <c r="A36" s="40"/>
      <c r="B36" s="40"/>
      <c r="C36" s="40"/>
      <c r="D36" s="40"/>
      <c r="E36" s="46"/>
      <c r="F36" s="98"/>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8" t="s">
        <v>9</v>
      </c>
      <c r="C46" s="40"/>
      <c r="D46" s="40"/>
      <c r="E46" s="40"/>
      <c r="F46" s="40" t="s">
        <v>15</v>
      </c>
      <c r="G46" s="40"/>
      <c r="H46" s="40"/>
      <c r="I46" s="40"/>
      <c r="J46" s="41"/>
    </row>
    <row r="47" spans="1:10" ht="15.75" thickBot="1" x14ac:dyDescent="0.3">
      <c r="A47" s="39"/>
      <c r="B47" s="168" t="str">
        <f>IF(ISBLANK(Résultats!C4),"",Résultats!C4)</f>
        <v/>
      </c>
      <c r="C47" s="169"/>
      <c r="D47" s="170"/>
      <c r="E47" s="40"/>
      <c r="F47" s="159"/>
      <c r="G47" s="160"/>
      <c r="H47" s="161"/>
      <c r="I47" s="40"/>
      <c r="J47" s="41"/>
    </row>
    <row r="48" spans="1:10" x14ac:dyDescent="0.25">
      <c r="A48" s="39"/>
      <c r="B48" s="40"/>
      <c r="C48" s="40"/>
      <c r="D48" s="40"/>
      <c r="E48" s="40"/>
      <c r="F48" s="162"/>
      <c r="G48" s="163"/>
      <c r="H48" s="164"/>
      <c r="I48" s="40"/>
      <c r="J48" s="41"/>
    </row>
    <row r="49" spans="1:10" x14ac:dyDescent="0.25">
      <c r="A49" s="39"/>
      <c r="B49" s="40"/>
      <c r="C49" s="40"/>
      <c r="D49" s="40"/>
      <c r="E49" s="40"/>
      <c r="F49" s="162"/>
      <c r="G49" s="163"/>
      <c r="H49" s="164"/>
      <c r="I49" s="40"/>
      <c r="J49" s="41"/>
    </row>
    <row r="50" spans="1:10" x14ac:dyDescent="0.25">
      <c r="A50" s="39"/>
      <c r="B50" s="40"/>
      <c r="C50" s="40"/>
      <c r="D50" s="40"/>
      <c r="E50" s="40"/>
      <c r="F50" s="162"/>
      <c r="G50" s="163"/>
      <c r="H50" s="164"/>
      <c r="I50" s="40"/>
      <c r="J50" s="41"/>
    </row>
    <row r="51" spans="1:10" ht="15.75" thickBot="1" x14ac:dyDescent="0.3">
      <c r="A51" s="39"/>
      <c r="B51" s="40"/>
      <c r="C51" s="40"/>
      <c r="D51" s="40"/>
      <c r="E51" s="40"/>
      <c r="F51" s="165"/>
      <c r="G51" s="166"/>
      <c r="H51" s="167"/>
      <c r="I51" s="40"/>
      <c r="J51" s="41"/>
    </row>
    <row r="52" spans="1:10" ht="15.75" thickBot="1" x14ac:dyDescent="0.3">
      <c r="A52" s="78" t="s">
        <v>23</v>
      </c>
      <c r="B52" s="48"/>
      <c r="C52" s="48"/>
      <c r="D52" s="48"/>
      <c r="E52" s="48"/>
      <c r="F52" s="48"/>
      <c r="G52" s="48"/>
      <c r="H52" s="48"/>
      <c r="I52" s="48"/>
      <c r="J52" s="49"/>
    </row>
  </sheetData>
  <sheetProtection algorithmName="SHA-512" hashValue="RZvPLCKSBjdPpbSoVFutNRtILaCDwH6ETTPJcHz8ygenuPodtslXi2R6zYOrjWUN+B1FQ+/m0taXFtAqTt6pzA==" saltValue="v1stVQJGra3htigLSyRMS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FFF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DyGK9O0wpfU1O79o4NxlI8yeiSfMorY8FNPu/xT9FMcP1t0lWYV7WPPETnZkC7HUlQTeJpPxqj5LIw+dUrSJvA==" saltValue="S5asfg/w6nKxCW5W0Vy9vQ=="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FFFF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THLFiHU32GAjMmXLEDtLN4YHOcQf5pV1O1tcG37OzL0xM5SHXtYJakVh3KzYG8oKmwk/x9c6GFke6tnkn623Jg==" saltValue="ulWoXNEi0JTHEXMtpMLLg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FFFF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wHyYjU82XKhYFa/4VLeM2LREcfUPVyYjrpVfJ5kGZUZOtr5SSXgaFRxanmvjnVJKDAjYtMqu3mKuxUrZ+TzWJA==" saltValue="9zUdT7Ha/EhGkL7Cuvj/CA=="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FFC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JxT/HCdlQbSCFoeI5BoPM0n5CHMMR2coRVAAuU3dTZf+7iPiq3VPbJXIv0C9kKm1fepjpRLD3MPvcRg2Q3/ruA==" saltValue="+WT2NkcieWGn8s6MsgpKkg=="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FFC000"/>
  </sheetPr>
  <dimension ref="H1:L22"/>
  <sheetViews>
    <sheetView workbookViewId="0"/>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58" t="s">
        <v>18</v>
      </c>
      <c r="I1" s="58" t="s">
        <v>19</v>
      </c>
      <c r="J1" s="58" t="s">
        <v>20</v>
      </c>
      <c r="K1" s="58" t="s">
        <v>21</v>
      </c>
      <c r="L1" s="59"/>
    </row>
    <row r="2" spans="8:12" x14ac:dyDescent="0.25">
      <c r="H2" s="54"/>
      <c r="I2" s="54"/>
      <c r="J2" s="54"/>
      <c r="K2" s="54">
        <f>SUM(H2:J2)</f>
        <v>0</v>
      </c>
      <c r="L2" s="54" t="str">
        <f>IF(ISBLANK(Résultats!D8),"Joueur 1",Résultats!D8)</f>
        <v>Joueur 1</v>
      </c>
    </row>
    <row r="3" spans="8:12" x14ac:dyDescent="0.25">
      <c r="H3" s="55"/>
      <c r="I3" s="55"/>
      <c r="J3" s="55"/>
      <c r="K3" s="55">
        <f t="shared" ref="K3:K21" si="0">SUM(H3:J3)</f>
        <v>0</v>
      </c>
      <c r="L3" s="55" t="str">
        <f>IF(ISBLANK(Résultats!D9),"Joueur 2",Résultats!D9)</f>
        <v>Joueur 2</v>
      </c>
    </row>
    <row r="4" spans="8:12" x14ac:dyDescent="0.25">
      <c r="H4" s="56"/>
      <c r="I4" s="56"/>
      <c r="J4" s="56"/>
      <c r="K4" s="56">
        <f t="shared" si="0"/>
        <v>0</v>
      </c>
      <c r="L4" s="56" t="str">
        <f>IF(ISBLANK(Résultats!D10),"Joueur 3",Résultats!D10)</f>
        <v>Joueur 3</v>
      </c>
    </row>
    <row r="5" spans="8:12" x14ac:dyDescent="0.25">
      <c r="H5" s="57"/>
      <c r="I5" s="57"/>
      <c r="J5" s="57"/>
      <c r="K5" s="57">
        <f t="shared" si="0"/>
        <v>0</v>
      </c>
      <c r="L5" s="57" t="str">
        <f>IF(ISBLANK(Résultats!D11),"Joueur 4",Résultats!D11)</f>
        <v>Joueur 4</v>
      </c>
    </row>
    <row r="6" spans="8:12" x14ac:dyDescent="0.25">
      <c r="H6" s="54"/>
      <c r="I6" s="54"/>
      <c r="J6" s="54"/>
      <c r="K6" s="54">
        <f t="shared" si="0"/>
        <v>0</v>
      </c>
      <c r="L6" s="54" t="str">
        <f>IF(ISBLANK(Résultats!D12),"Joueur 5",Résultats!D12)</f>
        <v>Joueur 5</v>
      </c>
    </row>
    <row r="7" spans="8:12" x14ac:dyDescent="0.25">
      <c r="H7" s="55"/>
      <c r="I7" s="55"/>
      <c r="J7" s="55"/>
      <c r="K7" s="55">
        <f t="shared" si="0"/>
        <v>0</v>
      </c>
      <c r="L7" s="55" t="str">
        <f>IF(ISBLANK(Résultats!D13),"Joueur 6",Résultats!D13)</f>
        <v>Joueur 6</v>
      </c>
    </row>
    <row r="8" spans="8:12" x14ac:dyDescent="0.25">
      <c r="H8" s="56"/>
      <c r="I8" s="56"/>
      <c r="J8" s="56"/>
      <c r="K8" s="56">
        <f t="shared" si="0"/>
        <v>0</v>
      </c>
      <c r="L8" s="56" t="str">
        <f>IF(ISBLANK(Résultats!D14),"Joueur 7",Résultats!D14)</f>
        <v>Joueur 7</v>
      </c>
    </row>
    <row r="9" spans="8:12" x14ac:dyDescent="0.25">
      <c r="H9" s="57"/>
      <c r="I9" s="57"/>
      <c r="J9" s="57"/>
      <c r="K9" s="57">
        <f t="shared" si="0"/>
        <v>0</v>
      </c>
      <c r="L9" s="57" t="str">
        <f>IF(ISBLANK(Résultats!D15),"Joueur 8",Résultats!D15)</f>
        <v>Joueur 8</v>
      </c>
    </row>
    <row r="10" spans="8:12" x14ac:dyDescent="0.25">
      <c r="H10" s="54"/>
      <c r="I10" s="54"/>
      <c r="J10" s="54"/>
      <c r="K10" s="54">
        <f t="shared" si="0"/>
        <v>0</v>
      </c>
      <c r="L10" s="54" t="str">
        <f>IF(ISBLANK(Résultats!D16),"Joueur 9",Résultats!D16)</f>
        <v>Joueur 9</v>
      </c>
    </row>
    <row r="11" spans="8:12" x14ac:dyDescent="0.25">
      <c r="H11" s="55"/>
      <c r="I11" s="55"/>
      <c r="J11" s="55"/>
      <c r="K11" s="55">
        <f t="shared" si="0"/>
        <v>0</v>
      </c>
      <c r="L11" s="55" t="str">
        <f>IF(ISBLANK(Résultats!D17),"Joueur 10",Résultats!D17)</f>
        <v>Joueur 10</v>
      </c>
    </row>
    <row r="12" spans="8:12" x14ac:dyDescent="0.25">
      <c r="H12" s="56"/>
      <c r="I12" s="56"/>
      <c r="J12" s="56"/>
      <c r="K12" s="56">
        <f t="shared" si="0"/>
        <v>0</v>
      </c>
      <c r="L12" s="56" t="str">
        <f>IF(ISBLANK(Résultats!D18),"Joueur 11",Résultats!D18)</f>
        <v>Joueur 11</v>
      </c>
    </row>
    <row r="13" spans="8:12" x14ac:dyDescent="0.25">
      <c r="H13" s="57"/>
      <c r="I13" s="57"/>
      <c r="J13" s="57"/>
      <c r="K13" s="57">
        <f t="shared" si="0"/>
        <v>0</v>
      </c>
      <c r="L13" s="57" t="str">
        <f>IF(ISBLANK(Résultats!D19),"Joueur 12",Résultats!D19)</f>
        <v>Joueur 12</v>
      </c>
    </row>
    <row r="14" spans="8:12" x14ac:dyDescent="0.25">
      <c r="H14" s="54"/>
      <c r="I14" s="54"/>
      <c r="J14" s="54"/>
      <c r="K14" s="54">
        <f t="shared" si="0"/>
        <v>0</v>
      </c>
      <c r="L14" s="54" t="str">
        <f>IF(ISBLANK(Résultats!D20),"Joueur 13",Résultats!D20)</f>
        <v>Joueur 13</v>
      </c>
    </row>
    <row r="15" spans="8:12" x14ac:dyDescent="0.25">
      <c r="H15" s="55"/>
      <c r="I15" s="55"/>
      <c r="J15" s="55"/>
      <c r="K15" s="55">
        <f t="shared" si="0"/>
        <v>0</v>
      </c>
      <c r="L15" s="55" t="str">
        <f>IF(ISBLANK(Résultats!D21),"Joueur 14",Résultats!D21)</f>
        <v>Joueur 14</v>
      </c>
    </row>
    <row r="16" spans="8:12" x14ac:dyDescent="0.25">
      <c r="H16" s="56"/>
      <c r="I16" s="56"/>
      <c r="J16" s="56"/>
      <c r="K16" s="56">
        <f t="shared" si="0"/>
        <v>0</v>
      </c>
      <c r="L16" s="56" t="str">
        <f>IF(ISBLANK(Résultats!D22),"Joueur 15",Résultats!D22)</f>
        <v>Joueur 15</v>
      </c>
    </row>
    <row r="17" spans="8:12" x14ac:dyDescent="0.25">
      <c r="H17" s="57"/>
      <c r="I17" s="57"/>
      <c r="J17" s="57"/>
      <c r="K17" s="57">
        <f t="shared" si="0"/>
        <v>0</v>
      </c>
      <c r="L17" s="57" t="str">
        <f>IF(ISBLANK(Résultats!D23),"Joueur 16",Résultats!D23)</f>
        <v>Joueur 16</v>
      </c>
    </row>
    <row r="18" spans="8:12" x14ac:dyDescent="0.25">
      <c r="H18" s="54"/>
      <c r="I18" s="54"/>
      <c r="J18" s="54"/>
      <c r="K18" s="54">
        <f t="shared" si="0"/>
        <v>0</v>
      </c>
      <c r="L18" s="54" t="str">
        <f>IF(ISBLANK(Résultats!D24),"Joueur 17",Résultats!D24)</f>
        <v>Joueur 17</v>
      </c>
    </row>
    <row r="19" spans="8:12" x14ac:dyDescent="0.25">
      <c r="H19" s="55"/>
      <c r="I19" s="55"/>
      <c r="J19" s="55"/>
      <c r="K19" s="55">
        <f t="shared" si="0"/>
        <v>0</v>
      </c>
      <c r="L19" s="55" t="str">
        <f>IF(ISBLANK(Résultats!D25),"Joueur 18",Résultats!D25)</f>
        <v>Joueur 18</v>
      </c>
    </row>
    <row r="20" spans="8:12" x14ac:dyDescent="0.25">
      <c r="H20" s="56"/>
      <c r="I20" s="56"/>
      <c r="J20" s="56"/>
      <c r="K20" s="56">
        <f t="shared" si="0"/>
        <v>0</v>
      </c>
      <c r="L20" s="56" t="str">
        <f>IF(ISBLANK(Résultats!D26),"Joueur 19",Résultats!D26)</f>
        <v>Joueur 19</v>
      </c>
    </row>
    <row r="21" spans="8:12" x14ac:dyDescent="0.25">
      <c r="H21" s="57"/>
      <c r="I21" s="57"/>
      <c r="J21" s="57"/>
      <c r="K21" s="57">
        <f t="shared" si="0"/>
        <v>0</v>
      </c>
      <c r="L21" s="57" t="str">
        <f>IF(ISBLANK(Résultats!D27),"Joueur 20",Résultats!D27)</f>
        <v>Joueur 20</v>
      </c>
    </row>
    <row r="22" spans="8:12" x14ac:dyDescent="0.25">
      <c r="H22" s="76" t="s">
        <v>23</v>
      </c>
    </row>
  </sheetData>
  <sheetProtection algorithmName="SHA-512" hashValue="7uprJh0EtDHHu354ZrYHJiifCTIu0EhEEjY2JxdlCgcJx6RtS5Btsukpi9F4ln0QDAzmnEzWslsbYHEql4EsQg==" saltValue="yk/fS7ZGl1JxFIE+looNKQ=="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43</vt:i4>
      </vt:variant>
    </vt:vector>
  </HeadingPairs>
  <TitlesOfParts>
    <vt:vector size="43" baseType="lpstr">
      <vt:lpstr>DFA_1Bronze</vt:lpstr>
      <vt:lpstr>Notice d'usage</vt:lpstr>
      <vt:lpstr>Résultats</vt:lpstr>
      <vt:lpstr>ExerciceA Bille1</vt:lpstr>
      <vt:lpstr>ExerciceA Bille2</vt:lpstr>
      <vt:lpstr>ExerciceA Bille3</vt:lpstr>
      <vt:lpstr>ExerciceA Bille4</vt:lpstr>
      <vt:lpstr>ExerciceB Bille1</vt:lpstr>
      <vt:lpstr>ExerciceB Bille2</vt:lpstr>
      <vt:lpstr>ExerciceB Bille3</vt:lpstr>
      <vt:lpstr>ExerciceB Bille4</vt:lpstr>
      <vt:lpstr>ExerciceC Bille1</vt:lpstr>
      <vt:lpstr>ExerciceC Bille2</vt:lpstr>
      <vt:lpstr>ExerciceC Bille3</vt:lpstr>
      <vt:lpstr>ExerciceC Bille4</vt:lpstr>
      <vt:lpstr>ExerciceC Bille5</vt:lpstr>
      <vt:lpstr>ExerciceC Bille6</vt:lpstr>
      <vt:lpstr>ExerciceD Bille1</vt:lpstr>
      <vt:lpstr>ExerciceD Bille2</vt:lpstr>
      <vt:lpstr>ExerciceD Bille3</vt:lpstr>
      <vt:lpstr>ExerciceE Bille1</vt:lpstr>
      <vt:lpstr>ExerciceE Bille2</vt:lpstr>
      <vt:lpstr>ExerciceE Bille3</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Jacques LESIOUR</dc:creator>
  <cp:keywords/>
  <dc:description/>
  <cp:lastModifiedBy>louis edelin</cp:lastModifiedBy>
  <cp:revision/>
  <dcterms:created xsi:type="dcterms:W3CDTF">2019-02-13T07:54:38Z</dcterms:created>
  <dcterms:modified xsi:type="dcterms:W3CDTF">2024-02-02T15:21:17Z</dcterms:modified>
  <cp:category/>
  <cp:contentStatus/>
</cp:coreProperties>
</file>