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codeName="ThisWorkbook" defaultThemeVersion="124226"/>
  <mc:AlternateContent xmlns:mc="http://schemas.openxmlformats.org/markup-compatibility/2006">
    <mc:Choice Requires="x15">
      <x15ac:absPath xmlns:x15ac="http://schemas.microsoft.com/office/spreadsheetml/2010/11/ac" url="P:\FFB 21 08 2022\formation\labellisation\labels 2023 2024\dfa J Lesiour\DFA J Lesiour Billard Américain\"/>
    </mc:Choice>
  </mc:AlternateContent>
  <xr:revisionPtr revIDLastSave="0" documentId="13_ncr:1_{72993BD0-C689-4288-9C29-928E946F322B}" xr6:coauthVersionLast="47" xr6:coauthVersionMax="47" xr10:uidLastSave="{00000000-0000-0000-0000-000000000000}"/>
  <workbookProtection workbookAlgorithmName="SHA-512" workbookHashValue="oBdRF7+h662MOdTMqETnqkMfia9W1n+k6PR2aCZB8i5xIqrkdjge1GCsZtd3IEHPi4Noo4lykBFEDzZ4PS92Ow==" workbookSaltValue="MSs0TlOoRW+d12KhxVUS4Q==" workbookSpinCount="100000" lockStructure="1"/>
  <bookViews>
    <workbookView xWindow="-120" yWindow="-120" windowWidth="20730" windowHeight="11160" tabRatio="910" activeTab="1" xr2:uid="{00000000-000D-0000-FFFF-FFFF00000000}"/>
  </bookViews>
  <sheets>
    <sheet name="DFA_2 Argent" sheetId="43" r:id="rId1"/>
    <sheet name="Notice d'usage" sheetId="46" r:id="rId2"/>
    <sheet name="Résultats" sheetId="47" r:id="rId3"/>
    <sheet name="Exercice1" sheetId="2" r:id="rId4"/>
    <sheet name="Exercice2" sheetId="3" r:id="rId5"/>
    <sheet name="Exercice3" sheetId="4" r:id="rId6"/>
    <sheet name="Exercice4" sheetId="5" r:id="rId7"/>
    <sheet name="Exercice5" sheetId="6" r:id="rId8"/>
    <sheet name="Exercice6" sheetId="7" r:id="rId9"/>
    <sheet name="Exercice7" sheetId="8" r:id="rId10"/>
    <sheet name="Exercice8" sheetId="9" r:id="rId11"/>
    <sheet name="Exercice9" sheetId="10" r:id="rId12"/>
    <sheet name="Joueur1" sheetId="1" r:id="rId13"/>
    <sheet name="Joueur2" sheetId="42" r:id="rId14"/>
    <sheet name="Joueur3" sheetId="44" r:id="rId15"/>
    <sheet name="Joueur4" sheetId="45" r:id="rId16"/>
    <sheet name="Joueur5" sheetId="48" r:id="rId17"/>
    <sheet name="Joueur6" sheetId="49" r:id="rId18"/>
    <sheet name="Joueur7" sheetId="50" r:id="rId19"/>
    <sheet name="Joueur8" sheetId="51" r:id="rId20"/>
    <sheet name="Joueur9" sheetId="52" r:id="rId21"/>
    <sheet name="Joueur10" sheetId="53" r:id="rId22"/>
    <sheet name="Joueur11" sheetId="54" r:id="rId23"/>
    <sheet name="Joueur12" sheetId="55" r:id="rId24"/>
    <sheet name="Joueur13" sheetId="56" r:id="rId25"/>
    <sheet name="Joueur14" sheetId="57" r:id="rId26"/>
    <sheet name="Joueur15" sheetId="58" r:id="rId27"/>
    <sheet name="Joueur16" sheetId="59" r:id="rId28"/>
    <sheet name="Joueur17" sheetId="61" r:id="rId29"/>
    <sheet name="Joueur18" sheetId="62" r:id="rId30"/>
    <sheet name="Joueur19" sheetId="63" r:id="rId31"/>
    <sheet name="Joueur20" sheetId="64" r:id="rId32"/>
  </sheets>
  <definedNames>
    <definedName name="_AMO_UniqueIdentifier" hidden="1">"'6929c879-2887-46f4-bb06-6da2a08953f3'"</definedName>
  </definedNames>
  <calcPr calcId="191029"/>
</workbook>
</file>

<file path=xl/calcChain.xml><?xml version="1.0" encoding="utf-8"?>
<calcChain xmlns="http://schemas.openxmlformats.org/spreadsheetml/2006/main">
  <c r="Q3" i="4" l="1"/>
  <c r="Q4" i="4"/>
  <c r="Q5" i="4"/>
  <c r="Q6" i="4"/>
  <c r="Q7" i="4"/>
  <c r="Q8" i="4"/>
  <c r="F13" i="50" s="1"/>
  <c r="Q9" i="4"/>
  <c r="F13" i="51" s="1"/>
  <c r="Q10" i="4"/>
  <c r="Q11" i="4"/>
  <c r="Q12" i="4"/>
  <c r="Q13" i="4"/>
  <c r="Q14" i="4"/>
  <c r="Q15" i="4"/>
  <c r="Q16" i="4"/>
  <c r="F13" i="58" s="1"/>
  <c r="Q17" i="4"/>
  <c r="F13" i="59" s="1"/>
  <c r="Q18" i="4"/>
  <c r="Q19" i="4"/>
  <c r="Q20" i="4"/>
  <c r="Q21" i="4"/>
  <c r="Q3" i="5"/>
  <c r="Q4" i="5"/>
  <c r="Q5" i="5"/>
  <c r="Q6" i="5"/>
  <c r="Q7" i="5"/>
  <c r="Q8" i="5"/>
  <c r="Q9" i="5"/>
  <c r="Q10" i="5"/>
  <c r="Q11" i="5"/>
  <c r="Q12" i="5"/>
  <c r="Q13" i="5"/>
  <c r="Q14" i="5"/>
  <c r="Q15" i="5"/>
  <c r="F14" i="57" s="1"/>
  <c r="Q16" i="5"/>
  <c r="Q17" i="5"/>
  <c r="Q18" i="5"/>
  <c r="Q19" i="5"/>
  <c r="Q20" i="5"/>
  <c r="Q21" i="5"/>
  <c r="Q3" i="6"/>
  <c r="Q4" i="6"/>
  <c r="Q5" i="6"/>
  <c r="Q6" i="6"/>
  <c r="Q7" i="6"/>
  <c r="Q8" i="6"/>
  <c r="Q9" i="6"/>
  <c r="Q10" i="6"/>
  <c r="Q11" i="6"/>
  <c r="Q12" i="6"/>
  <c r="Q13" i="6"/>
  <c r="Q14" i="6"/>
  <c r="Q15" i="6"/>
  <c r="Q16" i="6"/>
  <c r="Q17" i="6"/>
  <c r="Q18" i="6"/>
  <c r="Q19" i="6"/>
  <c r="Q20" i="6"/>
  <c r="F15" i="63" s="1"/>
  <c r="Q21" i="6"/>
  <c r="Q3" i="7"/>
  <c r="Q4" i="7"/>
  <c r="Q5" i="7"/>
  <c r="Q6" i="7"/>
  <c r="Q7" i="7"/>
  <c r="Q8" i="7"/>
  <c r="Q9" i="7"/>
  <c r="Q10" i="7"/>
  <c r="Q11" i="7"/>
  <c r="Q12" i="7"/>
  <c r="Q13" i="7"/>
  <c r="Q14" i="7"/>
  <c r="Q15" i="7"/>
  <c r="F16" i="57" s="1"/>
  <c r="Q16" i="7"/>
  <c r="Q17" i="7"/>
  <c r="F16" i="59" s="1"/>
  <c r="Q18" i="7"/>
  <c r="Q19" i="7"/>
  <c r="Q20" i="7"/>
  <c r="Q21" i="7"/>
  <c r="Q3" i="8"/>
  <c r="Q4" i="8"/>
  <c r="Q5" i="8"/>
  <c r="Q6" i="8"/>
  <c r="F17" i="48" s="1"/>
  <c r="Q7" i="8"/>
  <c r="Q8" i="8"/>
  <c r="Q9" i="8"/>
  <c r="Q10" i="8"/>
  <c r="F17" i="52" s="1"/>
  <c r="Q11" i="8"/>
  <c r="Q12" i="8"/>
  <c r="Q13" i="8"/>
  <c r="Q14" i="8"/>
  <c r="Q15" i="8"/>
  <c r="Q16" i="8"/>
  <c r="Q17" i="8"/>
  <c r="Q18" i="8"/>
  <c r="Q19" i="8"/>
  <c r="Q20" i="8"/>
  <c r="Q21" i="8"/>
  <c r="F17" i="64" s="1"/>
  <c r="Q3" i="9"/>
  <c r="Q4" i="9"/>
  <c r="Q5" i="9"/>
  <c r="Q6" i="9"/>
  <c r="Q7" i="9"/>
  <c r="Q8" i="9"/>
  <c r="Q9" i="9"/>
  <c r="Q10" i="9"/>
  <c r="Q11" i="9"/>
  <c r="F18" i="53" s="1"/>
  <c r="Q12" i="9"/>
  <c r="Q13" i="9"/>
  <c r="Q14" i="9"/>
  <c r="Q15" i="9"/>
  <c r="F18" i="57" s="1"/>
  <c r="Q16" i="9"/>
  <c r="Q17" i="9"/>
  <c r="Q18" i="9"/>
  <c r="Q19" i="9"/>
  <c r="F18" i="62" s="1"/>
  <c r="Q20" i="9"/>
  <c r="Q21" i="9"/>
  <c r="Q3" i="10"/>
  <c r="Q4" i="10"/>
  <c r="Q5" i="10"/>
  <c r="Q6" i="10"/>
  <c r="Q7" i="10"/>
  <c r="Q8" i="10"/>
  <c r="F19" i="50" s="1"/>
  <c r="Q9" i="10"/>
  <c r="Q10" i="10"/>
  <c r="Q11" i="10"/>
  <c r="Q12" i="10"/>
  <c r="Q13" i="10"/>
  <c r="F19" i="55" s="1"/>
  <c r="Q14" i="10"/>
  <c r="Q15" i="10"/>
  <c r="Q16" i="10"/>
  <c r="F19" i="58" s="1"/>
  <c r="Q17" i="10"/>
  <c r="Q18" i="10"/>
  <c r="Q19" i="10"/>
  <c r="Q20" i="10"/>
  <c r="F19" i="63" s="1"/>
  <c r="Q21" i="10"/>
  <c r="Q2" i="4"/>
  <c r="Q2" i="5"/>
  <c r="Q2" i="6"/>
  <c r="Q2" i="7"/>
  <c r="Q2" i="8"/>
  <c r="Q2" i="9"/>
  <c r="Q2" i="10"/>
  <c r="F19" i="1" s="1"/>
  <c r="M3" i="2"/>
  <c r="M4" i="2"/>
  <c r="M5" i="2"/>
  <c r="M6" i="2"/>
  <c r="M7" i="2"/>
  <c r="M8" i="2"/>
  <c r="F11" i="50" s="1"/>
  <c r="M9" i="2"/>
  <c r="M10" i="2"/>
  <c r="F11" i="52" s="1"/>
  <c r="M11" i="2"/>
  <c r="M12" i="2"/>
  <c r="M13" i="2"/>
  <c r="M14" i="2"/>
  <c r="M15" i="2"/>
  <c r="M16" i="2"/>
  <c r="F11" i="58" s="1"/>
  <c r="M17" i="2"/>
  <c r="M18" i="2"/>
  <c r="F11" i="61" s="1"/>
  <c r="M19" i="2"/>
  <c r="M20" i="2"/>
  <c r="M21" i="2"/>
  <c r="M3" i="3"/>
  <c r="M4" i="3"/>
  <c r="M5" i="3"/>
  <c r="M6" i="3"/>
  <c r="F12" i="48" s="1"/>
  <c r="M7" i="3"/>
  <c r="F12" i="49" s="1"/>
  <c r="M8" i="3"/>
  <c r="M9" i="3"/>
  <c r="M10" i="3"/>
  <c r="M11" i="3"/>
  <c r="M12" i="3"/>
  <c r="F12" i="54" s="1"/>
  <c r="M13" i="3"/>
  <c r="M14" i="3"/>
  <c r="F12" i="56" s="1"/>
  <c r="M15" i="3"/>
  <c r="F12" i="57" s="1"/>
  <c r="M16" i="3"/>
  <c r="M17" i="3"/>
  <c r="M18" i="3"/>
  <c r="F12" i="61" s="1"/>
  <c r="M19" i="3"/>
  <c r="M20" i="3"/>
  <c r="F12" i="63" s="1"/>
  <c r="M21" i="3"/>
  <c r="F12" i="64" s="1"/>
  <c r="M2" i="2"/>
  <c r="M2" i="3"/>
  <c r="F13" i="64"/>
  <c r="F13" i="63"/>
  <c r="F13" i="62"/>
  <c r="F13" i="61"/>
  <c r="F13" i="57"/>
  <c r="F13" i="56"/>
  <c r="F13" i="55"/>
  <c r="F13" i="54"/>
  <c r="F13" i="53"/>
  <c r="F13" i="52"/>
  <c r="F13" i="49"/>
  <c r="F13" i="48"/>
  <c r="F13" i="45"/>
  <c r="F13" i="44"/>
  <c r="F13" i="42"/>
  <c r="F13" i="1"/>
  <c r="B47" i="42"/>
  <c r="B47" i="44"/>
  <c r="B47" i="45"/>
  <c r="B47" i="48"/>
  <c r="B47" i="49"/>
  <c r="B47" i="50"/>
  <c r="B47" i="51"/>
  <c r="B47" i="52"/>
  <c r="B47" i="53"/>
  <c r="B47" i="54"/>
  <c r="B47" i="55"/>
  <c r="B47" i="56"/>
  <c r="B47" i="57"/>
  <c r="B47" i="58"/>
  <c r="B47" i="59"/>
  <c r="B47" i="61"/>
  <c r="B47" i="62"/>
  <c r="B47" i="63"/>
  <c r="B47" i="64"/>
  <c r="B47" i="1"/>
  <c r="I3" i="64"/>
  <c r="I3" i="63"/>
  <c r="I3" i="62"/>
  <c r="I3" i="61"/>
  <c r="I3" i="59"/>
  <c r="I3" i="58"/>
  <c r="I3" i="57"/>
  <c r="I3" i="56"/>
  <c r="I3" i="55"/>
  <c r="I3" i="54"/>
  <c r="I3" i="53"/>
  <c r="I3" i="52"/>
  <c r="I3" i="51"/>
  <c r="I3" i="50"/>
  <c r="I3" i="49"/>
  <c r="I3" i="48"/>
  <c r="I3" i="45"/>
  <c r="I3" i="44"/>
  <c r="I3" i="42"/>
  <c r="I3" i="1"/>
  <c r="C4" i="1"/>
  <c r="E19" i="64"/>
  <c r="D19" i="64"/>
  <c r="C19" i="64"/>
  <c r="F18" i="64"/>
  <c r="E18" i="64"/>
  <c r="D18" i="64"/>
  <c r="C18" i="64"/>
  <c r="E17" i="64"/>
  <c r="D17" i="64"/>
  <c r="C17" i="64"/>
  <c r="F16" i="64"/>
  <c r="E16" i="64"/>
  <c r="D16" i="64"/>
  <c r="C16" i="64"/>
  <c r="F15" i="64"/>
  <c r="E15" i="64"/>
  <c r="D15" i="64"/>
  <c r="C15" i="64"/>
  <c r="F14" i="64"/>
  <c r="E14" i="64"/>
  <c r="D14" i="64"/>
  <c r="C14" i="64"/>
  <c r="E13" i="64"/>
  <c r="D13" i="64"/>
  <c r="C13" i="64"/>
  <c r="E12" i="64"/>
  <c r="D12" i="64"/>
  <c r="C12" i="64"/>
  <c r="F11" i="64"/>
  <c r="E11" i="64"/>
  <c r="D11" i="64"/>
  <c r="C11" i="64"/>
  <c r="E19" i="63"/>
  <c r="D19" i="63"/>
  <c r="C19" i="63"/>
  <c r="F18" i="63"/>
  <c r="E18" i="63"/>
  <c r="D18" i="63"/>
  <c r="C18" i="63"/>
  <c r="F17" i="63"/>
  <c r="E17" i="63"/>
  <c r="D17" i="63"/>
  <c r="C17" i="63"/>
  <c r="F16" i="63"/>
  <c r="E16" i="63"/>
  <c r="D16" i="63"/>
  <c r="C16" i="63"/>
  <c r="E15" i="63"/>
  <c r="D15" i="63"/>
  <c r="C15" i="63"/>
  <c r="F14" i="63"/>
  <c r="E14" i="63"/>
  <c r="D14" i="63"/>
  <c r="C14" i="63"/>
  <c r="E13" i="63"/>
  <c r="D13" i="63"/>
  <c r="C13" i="63"/>
  <c r="E12" i="63"/>
  <c r="D12" i="63"/>
  <c r="C12" i="63"/>
  <c r="F11" i="63"/>
  <c r="E11" i="63"/>
  <c r="D11" i="63"/>
  <c r="C11" i="63"/>
  <c r="F19" i="62"/>
  <c r="E19" i="62"/>
  <c r="D19" i="62"/>
  <c r="C19" i="62"/>
  <c r="E18" i="62"/>
  <c r="D18" i="62"/>
  <c r="C18" i="62"/>
  <c r="F17" i="62"/>
  <c r="E17" i="62"/>
  <c r="D17" i="62"/>
  <c r="C17" i="62"/>
  <c r="F16" i="62"/>
  <c r="E16" i="62"/>
  <c r="D16" i="62"/>
  <c r="C16" i="62"/>
  <c r="F15" i="62"/>
  <c r="E15" i="62"/>
  <c r="D15" i="62"/>
  <c r="C15" i="62"/>
  <c r="F14" i="62"/>
  <c r="E14" i="62"/>
  <c r="D14" i="62"/>
  <c r="C14" i="62"/>
  <c r="E13" i="62"/>
  <c r="D13" i="62"/>
  <c r="C13" i="62"/>
  <c r="F12" i="62"/>
  <c r="E12" i="62"/>
  <c r="D12" i="62"/>
  <c r="C12" i="62"/>
  <c r="F11" i="62"/>
  <c r="E11" i="62"/>
  <c r="D11" i="62"/>
  <c r="C11" i="62"/>
  <c r="F19" i="61"/>
  <c r="E19" i="61"/>
  <c r="D19" i="61"/>
  <c r="C19" i="61"/>
  <c r="F18" i="61"/>
  <c r="E18" i="61"/>
  <c r="D18" i="61"/>
  <c r="C18" i="61"/>
  <c r="F17" i="61"/>
  <c r="E17" i="61"/>
  <c r="D17" i="61"/>
  <c r="C17" i="61"/>
  <c r="F16" i="61"/>
  <c r="E16" i="61"/>
  <c r="D16" i="61"/>
  <c r="C16" i="61"/>
  <c r="F15" i="61"/>
  <c r="E15" i="61"/>
  <c r="D15" i="61"/>
  <c r="C15" i="61"/>
  <c r="F14" i="61"/>
  <c r="E14" i="61"/>
  <c r="D14" i="61"/>
  <c r="C14" i="61"/>
  <c r="E13" i="61"/>
  <c r="D13" i="61"/>
  <c r="C13" i="61"/>
  <c r="E12" i="61"/>
  <c r="D12" i="61"/>
  <c r="C12" i="61"/>
  <c r="E11" i="61"/>
  <c r="D11" i="61"/>
  <c r="C11" i="61"/>
  <c r="F19" i="59"/>
  <c r="E19" i="59"/>
  <c r="D19" i="59"/>
  <c r="C19" i="59"/>
  <c r="F18" i="59"/>
  <c r="E18" i="59"/>
  <c r="D18" i="59"/>
  <c r="C18" i="59"/>
  <c r="F17" i="59"/>
  <c r="E17" i="59"/>
  <c r="D17" i="59"/>
  <c r="C17" i="59"/>
  <c r="E16" i="59"/>
  <c r="D16" i="59"/>
  <c r="C16" i="59"/>
  <c r="F15" i="59"/>
  <c r="E15" i="59"/>
  <c r="D15" i="59"/>
  <c r="C15" i="59"/>
  <c r="F14" i="59"/>
  <c r="E14" i="59"/>
  <c r="D14" i="59"/>
  <c r="C14" i="59"/>
  <c r="E13" i="59"/>
  <c r="D13" i="59"/>
  <c r="C13" i="59"/>
  <c r="F12" i="59"/>
  <c r="E12" i="59"/>
  <c r="D12" i="59"/>
  <c r="C12" i="59"/>
  <c r="F11" i="59"/>
  <c r="E11" i="59"/>
  <c r="D11" i="59"/>
  <c r="C11" i="59"/>
  <c r="E19" i="58"/>
  <c r="D19" i="58"/>
  <c r="C19" i="58"/>
  <c r="F18" i="58"/>
  <c r="E18" i="58"/>
  <c r="D18" i="58"/>
  <c r="C18" i="58"/>
  <c r="F17" i="58"/>
  <c r="E17" i="58"/>
  <c r="D17" i="58"/>
  <c r="C17" i="58"/>
  <c r="F16" i="58"/>
  <c r="E16" i="58"/>
  <c r="D16" i="58"/>
  <c r="C16" i="58"/>
  <c r="F15" i="58"/>
  <c r="E15" i="58"/>
  <c r="D15" i="58"/>
  <c r="C15" i="58"/>
  <c r="F14" i="58"/>
  <c r="E14" i="58"/>
  <c r="D14" i="58"/>
  <c r="C14" i="58"/>
  <c r="E13" i="58"/>
  <c r="D13" i="58"/>
  <c r="C13" i="58"/>
  <c r="F12" i="58"/>
  <c r="E12" i="58"/>
  <c r="D12" i="58"/>
  <c r="C12" i="58"/>
  <c r="E11" i="58"/>
  <c r="D11" i="58"/>
  <c r="C11" i="58"/>
  <c r="F19" i="57"/>
  <c r="E19" i="57"/>
  <c r="D19" i="57"/>
  <c r="C19" i="57"/>
  <c r="E18" i="57"/>
  <c r="D18" i="57"/>
  <c r="C18" i="57"/>
  <c r="F17" i="57"/>
  <c r="E17" i="57"/>
  <c r="D17" i="57"/>
  <c r="C17" i="57"/>
  <c r="E16" i="57"/>
  <c r="D16" i="57"/>
  <c r="C16" i="57"/>
  <c r="F15" i="57"/>
  <c r="E15" i="57"/>
  <c r="D15" i="57"/>
  <c r="C15" i="57"/>
  <c r="E14" i="57"/>
  <c r="D14" i="57"/>
  <c r="C14" i="57"/>
  <c r="E13" i="57"/>
  <c r="D13" i="57"/>
  <c r="C13" i="57"/>
  <c r="E12" i="57"/>
  <c r="D12" i="57"/>
  <c r="C12" i="57"/>
  <c r="F11" i="57"/>
  <c r="E11" i="57"/>
  <c r="D11" i="57"/>
  <c r="C11" i="57"/>
  <c r="F19" i="56"/>
  <c r="E19" i="56"/>
  <c r="D19" i="56"/>
  <c r="C19" i="56"/>
  <c r="F18" i="56"/>
  <c r="E18" i="56"/>
  <c r="D18" i="56"/>
  <c r="C18" i="56"/>
  <c r="F17" i="56"/>
  <c r="E17" i="56"/>
  <c r="D17" i="56"/>
  <c r="C17" i="56"/>
  <c r="F16" i="56"/>
  <c r="E16" i="56"/>
  <c r="D16" i="56"/>
  <c r="C16" i="56"/>
  <c r="F15" i="56"/>
  <c r="E15" i="56"/>
  <c r="D15" i="56"/>
  <c r="C15" i="56"/>
  <c r="F14" i="56"/>
  <c r="E14" i="56"/>
  <c r="D14" i="56"/>
  <c r="C14" i="56"/>
  <c r="E13" i="56"/>
  <c r="D13" i="56"/>
  <c r="C13" i="56"/>
  <c r="E12" i="56"/>
  <c r="D12" i="56"/>
  <c r="C12" i="56"/>
  <c r="F11" i="56"/>
  <c r="E11" i="56"/>
  <c r="D11" i="56"/>
  <c r="C11" i="56"/>
  <c r="E19" i="55"/>
  <c r="D19" i="55"/>
  <c r="C19" i="55"/>
  <c r="F18" i="55"/>
  <c r="E18" i="55"/>
  <c r="D18" i="55"/>
  <c r="C18" i="55"/>
  <c r="F17" i="55"/>
  <c r="E17" i="55"/>
  <c r="D17" i="55"/>
  <c r="C17" i="55"/>
  <c r="F16" i="55"/>
  <c r="E16" i="55"/>
  <c r="D16" i="55"/>
  <c r="C16" i="55"/>
  <c r="F15" i="55"/>
  <c r="E15" i="55"/>
  <c r="D15" i="55"/>
  <c r="C15" i="55"/>
  <c r="F14" i="55"/>
  <c r="E14" i="55"/>
  <c r="D14" i="55"/>
  <c r="C14" i="55"/>
  <c r="E13" i="55"/>
  <c r="D13" i="55"/>
  <c r="C13" i="55"/>
  <c r="F12" i="55"/>
  <c r="E12" i="55"/>
  <c r="D12" i="55"/>
  <c r="C12" i="55"/>
  <c r="F11" i="55"/>
  <c r="E11" i="55"/>
  <c r="D11" i="55"/>
  <c r="C11" i="55"/>
  <c r="F19" i="54"/>
  <c r="E19" i="54"/>
  <c r="D19" i="54"/>
  <c r="C19" i="54"/>
  <c r="F18" i="54"/>
  <c r="E18" i="54"/>
  <c r="D18" i="54"/>
  <c r="C18" i="54"/>
  <c r="F17" i="54"/>
  <c r="E17" i="54"/>
  <c r="D17" i="54"/>
  <c r="C17" i="54"/>
  <c r="F16" i="54"/>
  <c r="E16" i="54"/>
  <c r="D16" i="54"/>
  <c r="C16" i="54"/>
  <c r="F15" i="54"/>
  <c r="E15" i="54"/>
  <c r="D15" i="54"/>
  <c r="C15" i="54"/>
  <c r="F14" i="54"/>
  <c r="E14" i="54"/>
  <c r="D14" i="54"/>
  <c r="C14" i="54"/>
  <c r="E13" i="54"/>
  <c r="D13" i="54"/>
  <c r="C13" i="54"/>
  <c r="E12" i="54"/>
  <c r="D12" i="54"/>
  <c r="C12" i="54"/>
  <c r="F11" i="54"/>
  <c r="E11" i="54"/>
  <c r="D11" i="54"/>
  <c r="C11" i="54"/>
  <c r="F19" i="53"/>
  <c r="E19" i="53"/>
  <c r="D19" i="53"/>
  <c r="C19" i="53"/>
  <c r="E18" i="53"/>
  <c r="D18" i="53"/>
  <c r="C18" i="53"/>
  <c r="F17" i="53"/>
  <c r="E17" i="53"/>
  <c r="D17" i="53"/>
  <c r="C17" i="53"/>
  <c r="F16" i="53"/>
  <c r="E16" i="53"/>
  <c r="D16" i="53"/>
  <c r="C16" i="53"/>
  <c r="F15" i="53"/>
  <c r="E15" i="53"/>
  <c r="D15" i="53"/>
  <c r="C15" i="53"/>
  <c r="F14" i="53"/>
  <c r="E14" i="53"/>
  <c r="D14" i="53"/>
  <c r="C14" i="53"/>
  <c r="E13" i="53"/>
  <c r="D13" i="53"/>
  <c r="C13" i="53"/>
  <c r="F12" i="53"/>
  <c r="E12" i="53"/>
  <c r="D12" i="53"/>
  <c r="C12" i="53"/>
  <c r="F11" i="53"/>
  <c r="E11" i="53"/>
  <c r="D11" i="53"/>
  <c r="C11" i="53"/>
  <c r="F19" i="52"/>
  <c r="E19" i="52"/>
  <c r="D19" i="52"/>
  <c r="C19" i="52"/>
  <c r="F18" i="52"/>
  <c r="E18" i="52"/>
  <c r="D18" i="52"/>
  <c r="C18" i="52"/>
  <c r="E17" i="52"/>
  <c r="D17" i="52"/>
  <c r="C17" i="52"/>
  <c r="F16" i="52"/>
  <c r="E16" i="52"/>
  <c r="D16" i="52"/>
  <c r="C16" i="52"/>
  <c r="F15" i="52"/>
  <c r="E15" i="52"/>
  <c r="D15" i="52"/>
  <c r="C15" i="52"/>
  <c r="F14" i="52"/>
  <c r="E14" i="52"/>
  <c r="D14" i="52"/>
  <c r="C14" i="52"/>
  <c r="E13" i="52"/>
  <c r="D13" i="52"/>
  <c r="C13" i="52"/>
  <c r="F12" i="52"/>
  <c r="E12" i="52"/>
  <c r="D12" i="52"/>
  <c r="C12" i="52"/>
  <c r="E11" i="52"/>
  <c r="D11" i="52"/>
  <c r="C11" i="52"/>
  <c r="F19" i="51"/>
  <c r="E19" i="51"/>
  <c r="D19" i="51"/>
  <c r="C19" i="51"/>
  <c r="F18" i="51"/>
  <c r="E18" i="51"/>
  <c r="D18" i="51"/>
  <c r="C18" i="51"/>
  <c r="F17" i="51"/>
  <c r="E17" i="51"/>
  <c r="D17" i="51"/>
  <c r="C17" i="51"/>
  <c r="F16" i="51"/>
  <c r="E16" i="51"/>
  <c r="D16" i="51"/>
  <c r="C16" i="51"/>
  <c r="F15" i="51"/>
  <c r="E15" i="51"/>
  <c r="D15" i="51"/>
  <c r="C15" i="51"/>
  <c r="F14" i="51"/>
  <c r="E14" i="51"/>
  <c r="D14" i="51"/>
  <c r="C14" i="51"/>
  <c r="E13" i="51"/>
  <c r="D13" i="51"/>
  <c r="C13" i="51"/>
  <c r="F12" i="51"/>
  <c r="E12" i="51"/>
  <c r="D12" i="51"/>
  <c r="C12" i="51"/>
  <c r="F11" i="51"/>
  <c r="E11" i="51"/>
  <c r="D11" i="51"/>
  <c r="C11" i="51"/>
  <c r="E19" i="50"/>
  <c r="D19" i="50"/>
  <c r="C19" i="50"/>
  <c r="F18" i="50"/>
  <c r="E18" i="50"/>
  <c r="D18" i="50"/>
  <c r="C18" i="50"/>
  <c r="F17" i="50"/>
  <c r="E17" i="50"/>
  <c r="D17" i="50"/>
  <c r="C17" i="50"/>
  <c r="F16" i="50"/>
  <c r="E16" i="50"/>
  <c r="D16" i="50"/>
  <c r="C16" i="50"/>
  <c r="F15" i="50"/>
  <c r="E15" i="50"/>
  <c r="D15" i="50"/>
  <c r="C15" i="50"/>
  <c r="F14" i="50"/>
  <c r="E14" i="50"/>
  <c r="D14" i="50"/>
  <c r="C14" i="50"/>
  <c r="E13" i="50"/>
  <c r="D13" i="50"/>
  <c r="C13" i="50"/>
  <c r="F12" i="50"/>
  <c r="E12" i="50"/>
  <c r="D12" i="50"/>
  <c r="C12" i="50"/>
  <c r="E11" i="50"/>
  <c r="D11" i="50"/>
  <c r="C11" i="50"/>
  <c r="F19" i="49"/>
  <c r="E19" i="49"/>
  <c r="D19" i="49"/>
  <c r="C19" i="49"/>
  <c r="F18" i="49"/>
  <c r="E18" i="49"/>
  <c r="D18" i="49"/>
  <c r="C18" i="49"/>
  <c r="F17" i="49"/>
  <c r="E17" i="49"/>
  <c r="D17" i="49"/>
  <c r="C17" i="49"/>
  <c r="F16" i="49"/>
  <c r="E16" i="49"/>
  <c r="D16" i="49"/>
  <c r="C16" i="49"/>
  <c r="F15" i="49"/>
  <c r="E15" i="49"/>
  <c r="D15" i="49"/>
  <c r="C15" i="49"/>
  <c r="F14" i="49"/>
  <c r="E14" i="49"/>
  <c r="D14" i="49"/>
  <c r="C14" i="49"/>
  <c r="E13" i="49"/>
  <c r="D13" i="49"/>
  <c r="C13" i="49"/>
  <c r="E12" i="49"/>
  <c r="D12" i="49"/>
  <c r="C12" i="49"/>
  <c r="F11" i="49"/>
  <c r="E11" i="49"/>
  <c r="D11" i="49"/>
  <c r="C11" i="49"/>
  <c r="F19" i="48"/>
  <c r="E19" i="48"/>
  <c r="D19" i="48"/>
  <c r="C19" i="48"/>
  <c r="F18" i="48"/>
  <c r="E18" i="48"/>
  <c r="D18" i="48"/>
  <c r="C18" i="48"/>
  <c r="E17" i="48"/>
  <c r="D17" i="48"/>
  <c r="C17" i="48"/>
  <c r="F16" i="48"/>
  <c r="E16" i="48"/>
  <c r="D16" i="48"/>
  <c r="C16" i="48"/>
  <c r="F15" i="48"/>
  <c r="E15" i="48"/>
  <c r="D15" i="48"/>
  <c r="C15" i="48"/>
  <c r="F14" i="48"/>
  <c r="E14" i="48"/>
  <c r="D14" i="48"/>
  <c r="C14" i="48"/>
  <c r="E13" i="48"/>
  <c r="D13" i="48"/>
  <c r="C13" i="48"/>
  <c r="E12" i="48"/>
  <c r="D12" i="48"/>
  <c r="C12" i="48"/>
  <c r="F11" i="48"/>
  <c r="E11" i="48"/>
  <c r="D11" i="48"/>
  <c r="C11" i="48"/>
  <c r="F19" i="45"/>
  <c r="E19" i="45"/>
  <c r="D19" i="45"/>
  <c r="C19" i="45"/>
  <c r="F18" i="45"/>
  <c r="E18" i="45"/>
  <c r="D18" i="45"/>
  <c r="C18" i="45"/>
  <c r="F17" i="45"/>
  <c r="E17" i="45"/>
  <c r="D17" i="45"/>
  <c r="C17" i="45"/>
  <c r="F16" i="45"/>
  <c r="E16" i="45"/>
  <c r="D16" i="45"/>
  <c r="C16" i="45"/>
  <c r="F15" i="45"/>
  <c r="E15" i="45"/>
  <c r="D15" i="45"/>
  <c r="C15" i="45"/>
  <c r="F14" i="45"/>
  <c r="E14" i="45"/>
  <c r="D14" i="45"/>
  <c r="C14" i="45"/>
  <c r="E13" i="45"/>
  <c r="D13" i="45"/>
  <c r="C13" i="45"/>
  <c r="F12" i="45"/>
  <c r="E12" i="45"/>
  <c r="D12" i="45"/>
  <c r="C12" i="45"/>
  <c r="F11" i="45"/>
  <c r="E11" i="45"/>
  <c r="D11" i="45"/>
  <c r="C11" i="45"/>
  <c r="F19" i="44"/>
  <c r="E19" i="44"/>
  <c r="D19" i="44"/>
  <c r="C19" i="44"/>
  <c r="F18" i="44"/>
  <c r="E18" i="44"/>
  <c r="D18" i="44"/>
  <c r="C18" i="44"/>
  <c r="F17" i="44"/>
  <c r="E17" i="44"/>
  <c r="D17" i="44"/>
  <c r="C17" i="44"/>
  <c r="F16" i="44"/>
  <c r="E16" i="44"/>
  <c r="D16" i="44"/>
  <c r="C16" i="44"/>
  <c r="F15" i="44"/>
  <c r="E15" i="44"/>
  <c r="D15" i="44"/>
  <c r="C15" i="44"/>
  <c r="F14" i="44"/>
  <c r="E14" i="44"/>
  <c r="D14" i="44"/>
  <c r="C14" i="44"/>
  <c r="E13" i="44"/>
  <c r="D13" i="44"/>
  <c r="C13" i="44"/>
  <c r="E12" i="44"/>
  <c r="D12" i="44"/>
  <c r="C12" i="44"/>
  <c r="E11" i="44"/>
  <c r="D11" i="44"/>
  <c r="C11" i="44"/>
  <c r="F19" i="42"/>
  <c r="E19" i="42"/>
  <c r="D19" i="42"/>
  <c r="C19" i="42"/>
  <c r="F18" i="42"/>
  <c r="E18" i="42"/>
  <c r="D18" i="42"/>
  <c r="C18" i="42"/>
  <c r="F17" i="42"/>
  <c r="E17" i="42"/>
  <c r="D17" i="42"/>
  <c r="C17" i="42"/>
  <c r="F16" i="42"/>
  <c r="E16" i="42"/>
  <c r="D16" i="42"/>
  <c r="C16" i="42"/>
  <c r="F15" i="42"/>
  <c r="E15" i="42"/>
  <c r="D15" i="42"/>
  <c r="C15" i="42"/>
  <c r="F14" i="42"/>
  <c r="E14" i="42"/>
  <c r="D14" i="42"/>
  <c r="C14" i="42"/>
  <c r="E13" i="42"/>
  <c r="D13" i="42"/>
  <c r="C13" i="42"/>
  <c r="E12" i="42"/>
  <c r="D12" i="42"/>
  <c r="C12" i="42"/>
  <c r="E11" i="42"/>
  <c r="D11" i="42"/>
  <c r="C11" i="42"/>
  <c r="F18" i="1"/>
  <c r="F17" i="1"/>
  <c r="F16" i="1"/>
  <c r="F15" i="1"/>
  <c r="F14" i="1"/>
  <c r="E19" i="1"/>
  <c r="E18" i="1"/>
  <c r="E17" i="1"/>
  <c r="E16" i="1"/>
  <c r="E15" i="1"/>
  <c r="E14" i="1"/>
  <c r="E13" i="1"/>
  <c r="E12" i="1"/>
  <c r="D12" i="1"/>
  <c r="C12" i="1"/>
  <c r="D19" i="1"/>
  <c r="D18" i="1"/>
  <c r="D17" i="1"/>
  <c r="D16" i="1"/>
  <c r="D15" i="1"/>
  <c r="D14" i="1"/>
  <c r="D13" i="1"/>
  <c r="C19" i="1"/>
  <c r="C18" i="1"/>
  <c r="C17" i="1"/>
  <c r="C16" i="1"/>
  <c r="C15" i="1"/>
  <c r="C13" i="1"/>
  <c r="C14" i="1"/>
  <c r="E11" i="1"/>
  <c r="D11" i="1"/>
  <c r="C11" i="1"/>
  <c r="F19" i="64"/>
  <c r="F12" i="1"/>
  <c r="F12" i="44"/>
  <c r="F12" i="42"/>
  <c r="F11" i="44"/>
  <c r="F11" i="42"/>
  <c r="F35" i="57" l="1"/>
  <c r="C3" i="64"/>
  <c r="I2" i="64"/>
  <c r="B2" i="64"/>
  <c r="C3" i="63"/>
  <c r="I2" i="63"/>
  <c r="B2" i="63"/>
  <c r="C3" i="62"/>
  <c r="I2" i="62"/>
  <c r="B2" i="62"/>
  <c r="C3" i="61"/>
  <c r="I2" i="61"/>
  <c r="B2" i="61"/>
  <c r="C3" i="59"/>
  <c r="I2" i="59"/>
  <c r="B2" i="59"/>
  <c r="C3" i="58"/>
  <c r="I2" i="58"/>
  <c r="B2" i="58"/>
  <c r="C3" i="57"/>
  <c r="I2" i="57"/>
  <c r="B2" i="57"/>
  <c r="C3" i="56"/>
  <c r="I2" i="56"/>
  <c r="B2" i="56"/>
  <c r="C3" i="55"/>
  <c r="I2" i="55"/>
  <c r="B2" i="55"/>
  <c r="C3" i="54"/>
  <c r="I2" i="54"/>
  <c r="B2" i="54"/>
  <c r="C3" i="53"/>
  <c r="I2" i="53"/>
  <c r="B2" i="53"/>
  <c r="C3" i="52"/>
  <c r="I2" i="52"/>
  <c r="B2" i="52"/>
  <c r="C3" i="51"/>
  <c r="I2" i="51"/>
  <c r="B2" i="51"/>
  <c r="C3" i="50"/>
  <c r="I2" i="50"/>
  <c r="B2" i="50"/>
  <c r="C3" i="49"/>
  <c r="I2" i="49"/>
  <c r="B2" i="49"/>
  <c r="C3" i="48"/>
  <c r="I2" i="48"/>
  <c r="B2" i="48"/>
  <c r="C3" i="45"/>
  <c r="I2" i="45"/>
  <c r="B2" i="45"/>
  <c r="C3" i="44"/>
  <c r="I2" i="44"/>
  <c r="B2" i="44"/>
  <c r="I2" i="42"/>
  <c r="C3" i="42"/>
  <c r="B2" i="42"/>
  <c r="I4" i="42"/>
  <c r="I4" i="44"/>
  <c r="I4" i="45"/>
  <c r="I4" i="48"/>
  <c r="I4" i="49"/>
  <c r="I4" i="50"/>
  <c r="I4" i="51"/>
  <c r="I4" i="52"/>
  <c r="I4" i="53"/>
  <c r="I4" i="54"/>
  <c r="I4" i="55"/>
  <c r="I4" i="56"/>
  <c r="I4" i="57"/>
  <c r="I4" i="58"/>
  <c r="I4" i="59"/>
  <c r="I4" i="61"/>
  <c r="I4" i="62"/>
  <c r="I4" i="63"/>
  <c r="I4" i="64"/>
  <c r="I4" i="1"/>
  <c r="C4" i="42"/>
  <c r="C4" i="44"/>
  <c r="C4" i="45"/>
  <c r="C4" i="48"/>
  <c r="C4" i="49"/>
  <c r="C4" i="50"/>
  <c r="C4" i="51"/>
  <c r="C4" i="52"/>
  <c r="C4" i="53"/>
  <c r="C4" i="54"/>
  <c r="C4" i="55"/>
  <c r="C4" i="56"/>
  <c r="C4" i="57"/>
  <c r="C4" i="58"/>
  <c r="C4" i="59"/>
  <c r="C4" i="61"/>
  <c r="C4" i="62"/>
  <c r="C4" i="63"/>
  <c r="C4" i="64"/>
  <c r="C3" i="1"/>
  <c r="I2" i="1"/>
  <c r="B2" i="1"/>
  <c r="N21" i="3"/>
  <c r="R21" i="4"/>
  <c r="R21" i="5"/>
  <c r="R21" i="6"/>
  <c r="R21" i="7"/>
  <c r="R21" i="8"/>
  <c r="R21" i="9"/>
  <c r="R21" i="10"/>
  <c r="N21" i="2"/>
  <c r="N20" i="3"/>
  <c r="R20" i="4"/>
  <c r="R20" i="5"/>
  <c r="R20" i="6"/>
  <c r="R20" i="7"/>
  <c r="R20" i="8"/>
  <c r="R20" i="9"/>
  <c r="R20" i="10"/>
  <c r="N20" i="2"/>
  <c r="N19" i="3"/>
  <c r="R19" i="4"/>
  <c r="R19" i="5"/>
  <c r="R19" i="6"/>
  <c r="R19" i="7"/>
  <c r="R19" i="8"/>
  <c r="R19" i="9"/>
  <c r="R19" i="10"/>
  <c r="N19" i="2"/>
  <c r="N18" i="3"/>
  <c r="R18" i="4"/>
  <c r="R18" i="5"/>
  <c r="R18" i="6"/>
  <c r="R18" i="7"/>
  <c r="R18" i="8"/>
  <c r="R18" i="9"/>
  <c r="R18" i="10"/>
  <c r="N18" i="2"/>
  <c r="N17" i="3"/>
  <c r="R17" i="4"/>
  <c r="R17" i="5"/>
  <c r="R17" i="6"/>
  <c r="R17" i="7"/>
  <c r="R17" i="8"/>
  <c r="R17" i="9"/>
  <c r="R17" i="10"/>
  <c r="N17" i="2"/>
  <c r="N16" i="3"/>
  <c r="R16" i="4"/>
  <c r="R16" i="5"/>
  <c r="R16" i="6"/>
  <c r="R16" i="7"/>
  <c r="R16" i="8"/>
  <c r="R16" i="9"/>
  <c r="R16" i="10"/>
  <c r="N16" i="2"/>
  <c r="N15" i="3"/>
  <c r="R15" i="4"/>
  <c r="R15" i="5"/>
  <c r="R15" i="6"/>
  <c r="R15" i="7"/>
  <c r="R15" i="8"/>
  <c r="R15" i="9"/>
  <c r="R15" i="10"/>
  <c r="N15" i="2"/>
  <c r="N14" i="3"/>
  <c r="R14" i="4"/>
  <c r="R14" i="5"/>
  <c r="R14" i="6"/>
  <c r="R14" i="7"/>
  <c r="R14" i="8"/>
  <c r="R14" i="9"/>
  <c r="R14" i="10"/>
  <c r="N14" i="2"/>
  <c r="N13" i="3"/>
  <c r="R13" i="4"/>
  <c r="R13" i="5"/>
  <c r="R13" i="6"/>
  <c r="R13" i="7"/>
  <c r="R13" i="8"/>
  <c r="R13" i="9"/>
  <c r="R13" i="10"/>
  <c r="N13" i="2"/>
  <c r="N12" i="3"/>
  <c r="R12" i="4"/>
  <c r="R12" i="5"/>
  <c r="R12" i="6"/>
  <c r="R12" i="7"/>
  <c r="R12" i="8"/>
  <c r="R12" i="9"/>
  <c r="R12" i="10"/>
  <c r="N12" i="2"/>
  <c r="N11" i="3"/>
  <c r="R11" i="4"/>
  <c r="R11" i="5"/>
  <c r="R11" i="6"/>
  <c r="R11" i="7"/>
  <c r="R11" i="8"/>
  <c r="R11" i="9"/>
  <c r="R11" i="10"/>
  <c r="N11" i="2"/>
  <c r="N10" i="3"/>
  <c r="R10" i="4"/>
  <c r="R10" i="5"/>
  <c r="R10" i="6"/>
  <c r="R10" i="7"/>
  <c r="R10" i="8"/>
  <c r="R10" i="9"/>
  <c r="R10" i="10"/>
  <c r="N10" i="2"/>
  <c r="N9" i="3"/>
  <c r="R9" i="4"/>
  <c r="R9" i="5"/>
  <c r="R9" i="6"/>
  <c r="R9" i="7"/>
  <c r="R9" i="8"/>
  <c r="R9" i="9"/>
  <c r="R9" i="10"/>
  <c r="N9" i="2"/>
  <c r="N8" i="3"/>
  <c r="R8" i="4"/>
  <c r="R8" i="5"/>
  <c r="R8" i="6"/>
  <c r="R8" i="7"/>
  <c r="R8" i="8"/>
  <c r="R8" i="9"/>
  <c r="R8" i="10"/>
  <c r="N8" i="2"/>
  <c r="N7" i="3"/>
  <c r="R7" i="4"/>
  <c r="R7" i="5"/>
  <c r="R7" i="6"/>
  <c r="R7" i="7"/>
  <c r="R7" i="8"/>
  <c r="R7" i="9"/>
  <c r="R7" i="10"/>
  <c r="N7" i="2"/>
  <c r="N6" i="3"/>
  <c r="R6" i="4"/>
  <c r="R6" i="5"/>
  <c r="R6" i="6"/>
  <c r="R6" i="7"/>
  <c r="R6" i="8"/>
  <c r="R6" i="9"/>
  <c r="R6" i="10"/>
  <c r="N6" i="2"/>
  <c r="N5" i="3"/>
  <c r="R5" i="4"/>
  <c r="R5" i="5"/>
  <c r="R5" i="6"/>
  <c r="R5" i="7"/>
  <c r="R5" i="8"/>
  <c r="R5" i="9"/>
  <c r="R5" i="10"/>
  <c r="N5" i="2"/>
  <c r="N4" i="3"/>
  <c r="R4" i="4"/>
  <c r="R4" i="5"/>
  <c r="R4" i="6"/>
  <c r="R4" i="7"/>
  <c r="R4" i="8"/>
  <c r="R4" i="9"/>
  <c r="R4" i="10"/>
  <c r="N4" i="2"/>
  <c r="N3" i="3"/>
  <c r="R3" i="4"/>
  <c r="R3" i="5"/>
  <c r="R3" i="6"/>
  <c r="R3" i="7"/>
  <c r="R3" i="8"/>
  <c r="R3" i="9"/>
  <c r="R3" i="10"/>
  <c r="N3" i="2"/>
  <c r="N2" i="3"/>
  <c r="R2" i="4"/>
  <c r="R2" i="5"/>
  <c r="R2" i="6"/>
  <c r="R2" i="7"/>
  <c r="R2" i="8"/>
  <c r="R2" i="9"/>
  <c r="R2" i="10"/>
  <c r="N2" i="2"/>
  <c r="F35" i="62" l="1"/>
  <c r="I25" i="47" s="1"/>
  <c r="F35" i="48"/>
  <c r="I12" i="47" s="1"/>
  <c r="F35" i="49"/>
  <c r="I13" i="47" s="1"/>
  <c r="F35" i="50"/>
  <c r="I14" i="47" s="1"/>
  <c r="F35" i="52"/>
  <c r="I16" i="47" s="1"/>
  <c r="F35" i="53"/>
  <c r="I17" i="47" s="1"/>
  <c r="F35" i="54"/>
  <c r="I18" i="47" s="1"/>
  <c r="F35" i="56"/>
  <c r="I20" i="47" s="1"/>
  <c r="F35" i="58"/>
  <c r="I22" i="47" s="1"/>
  <c r="F35" i="59"/>
  <c r="I23" i="47" s="1"/>
  <c r="F35" i="61"/>
  <c r="I24" i="47" s="1"/>
  <c r="F35" i="63"/>
  <c r="I26" i="47" s="1"/>
  <c r="F35" i="64"/>
  <c r="I27" i="47" s="1"/>
  <c r="F35" i="51"/>
  <c r="I15" i="47" s="1"/>
  <c r="F35" i="55"/>
  <c r="I19" i="47" s="1"/>
  <c r="I21" i="47"/>
  <c r="F11" i="1" l="1"/>
  <c r="F35" i="1" l="1"/>
  <c r="I8" i="47" s="1"/>
  <c r="F35" i="42"/>
  <c r="I9" i="47" s="1"/>
  <c r="F35" i="45"/>
  <c r="I11" i="47" s="1"/>
  <c r="F35" i="44"/>
  <c r="I10" i="47" s="1"/>
  <c r="J12" i="47" l="1"/>
  <c r="J26" i="47"/>
  <c r="J13" i="47"/>
  <c r="J16" i="47"/>
  <c r="J27" i="47"/>
  <c r="J21" i="47"/>
  <c r="J23" i="47"/>
  <c r="J8" i="47"/>
  <c r="J24" i="47"/>
  <c r="J9" i="47"/>
  <c r="J20" i="47"/>
  <c r="J10" i="47"/>
  <c r="J17" i="47"/>
  <c r="J15" i="47"/>
  <c r="J14" i="47"/>
  <c r="J18" i="47"/>
  <c r="J22" i="47"/>
  <c r="J11" i="47"/>
  <c r="J19" i="47"/>
  <c r="J25" i="47"/>
</calcChain>
</file>

<file path=xl/sharedStrings.xml><?xml version="1.0" encoding="utf-8"?>
<sst xmlns="http://schemas.openxmlformats.org/spreadsheetml/2006/main" count="481" uniqueCount="56">
  <si>
    <t xml:space="preserve">NOM : </t>
  </si>
  <si>
    <t>Prénom :</t>
  </si>
  <si>
    <t xml:space="preserve">Club du joueur : </t>
  </si>
  <si>
    <t>Date :</t>
  </si>
  <si>
    <t>Club organisateur :</t>
  </si>
  <si>
    <t>Signature de l’arbitre –animateur :</t>
  </si>
  <si>
    <t>PROGRAMME DES FIGURES IMPOSEES</t>
  </si>
  <si>
    <t>Connaissances et capacités évaluées sur :</t>
  </si>
  <si>
    <t>La gestuelle</t>
  </si>
  <si>
    <t>Ligue :</t>
  </si>
  <si>
    <t>Fichier réalisé par Jacques LESIOUR d'Orléans Billard Club</t>
  </si>
  <si>
    <t>NOM</t>
  </si>
  <si>
    <t>PRENOM</t>
  </si>
  <si>
    <t>CLUB</t>
  </si>
  <si>
    <t>CLASSEMENT</t>
  </si>
  <si>
    <t>Un exemplaire à renvoyer au responsable Formation Jeunesse de la Ligue</t>
  </si>
  <si>
    <t>Un exemplaire à renvoyer à la Fédération Française de Billard</t>
  </si>
  <si>
    <t>Catégorie d'âge :</t>
  </si>
  <si>
    <t xml:space="preserve">Fichier réalisé par Jacques LESIOUR d'Orléans Billard Club </t>
  </si>
  <si>
    <t>TOTAL sur 100 points</t>
  </si>
  <si>
    <t>SCORE/100</t>
  </si>
  <si>
    <t>Diplômes Fédéraux d’Aptitude 2</t>
  </si>
  <si>
    <t>BILLARD D'ARGENT</t>
  </si>
  <si>
    <t>Les coups techniques</t>
  </si>
  <si>
    <t>• Utilisation du coulé pour le replacement</t>
  </si>
  <si>
    <t>• Utilisation du rétro pour le replacement</t>
  </si>
  <si>
    <t>• Utilisation du rejet naturel pour le replacement</t>
  </si>
  <si>
    <t>La tactique de jeu</t>
  </si>
  <si>
    <t>• La réalisation d’une série de trois billes</t>
  </si>
  <si>
    <t>• Le choix de la hauteur d’attaque pour réaliser le replacement</t>
  </si>
  <si>
    <r>
      <t>1</t>
    </r>
    <r>
      <rPr>
        <vertAlign val="superscript"/>
        <sz val="11"/>
        <color theme="1"/>
        <rFont val="Calibri"/>
        <family val="2"/>
        <scheme val="minor"/>
      </rPr>
      <t>er</t>
    </r>
    <r>
      <rPr>
        <sz val="11"/>
        <color theme="1"/>
        <rFont val="Calibri"/>
        <family val="2"/>
        <scheme val="minor"/>
      </rPr>
      <t xml:space="preserve"> essai 
4 pts/bille</t>
    </r>
  </si>
  <si>
    <r>
      <t>2</t>
    </r>
    <r>
      <rPr>
        <vertAlign val="superscript"/>
        <sz val="11"/>
        <color theme="1"/>
        <rFont val="Calibri"/>
        <family val="2"/>
        <scheme val="minor"/>
      </rPr>
      <t>ème</t>
    </r>
    <r>
      <rPr>
        <sz val="11"/>
        <color theme="1"/>
        <rFont val="Calibri"/>
        <family val="2"/>
        <scheme val="minor"/>
      </rPr>
      <t xml:space="preserve"> essai 
3 pts/bille</t>
    </r>
  </si>
  <si>
    <r>
      <t>3</t>
    </r>
    <r>
      <rPr>
        <vertAlign val="superscript"/>
        <sz val="11"/>
        <color theme="1"/>
        <rFont val="Calibri"/>
        <family val="2"/>
        <scheme val="minor"/>
      </rPr>
      <t>ème</t>
    </r>
    <r>
      <rPr>
        <sz val="11"/>
        <color theme="1"/>
        <rFont val="Calibri"/>
        <family val="2"/>
        <scheme val="minor"/>
      </rPr>
      <t xml:space="preserve"> essai 
2,5 pts/bille</t>
    </r>
  </si>
  <si>
    <t>Meilleur nombre de points marqués</t>
  </si>
  <si>
    <r>
      <t>1</t>
    </r>
    <r>
      <rPr>
        <vertAlign val="superscript"/>
        <sz val="11"/>
        <color theme="1"/>
        <rFont val="Calibri"/>
        <family val="2"/>
        <scheme val="minor"/>
      </rPr>
      <t>er</t>
    </r>
    <r>
      <rPr>
        <sz val="11"/>
        <color theme="1"/>
        <rFont val="Calibri"/>
        <family val="2"/>
        <scheme val="minor"/>
      </rPr>
      <t xml:space="preserve"> essai 
4 pts:bille</t>
    </r>
  </si>
  <si>
    <t xml:space="preserve">Meilleur nombre de pts marqués </t>
  </si>
  <si>
    <t>X</t>
  </si>
  <si>
    <t>si -21 ans</t>
  </si>
  <si>
    <t>Discipline Billard Américain</t>
  </si>
  <si>
    <t>Diplôme Fédéral d’Aptitude 2 « billard d'argent » 
Billard Américain</t>
  </si>
  <si>
    <t>N° de l'exercice</t>
  </si>
  <si>
    <r>
      <t xml:space="preserve">3 essais </t>
    </r>
    <r>
      <rPr>
        <u/>
        <sz val="11"/>
        <color theme="1"/>
        <rFont val="Calibri"/>
        <family val="2"/>
        <scheme val="minor"/>
      </rPr>
      <t>au maximum</t>
    </r>
    <r>
      <rPr>
        <sz val="11"/>
        <color theme="1"/>
        <rFont val="Calibri"/>
        <family val="2"/>
        <scheme val="minor"/>
      </rPr>
      <t xml:space="preserve"> par exercice.</t>
    </r>
  </si>
  <si>
    <r>
      <t xml:space="preserve">3 essais </t>
    </r>
    <r>
      <rPr>
        <u/>
        <sz val="11"/>
        <color theme="1"/>
        <rFont val="Calibri"/>
        <family val="2"/>
        <scheme val="minor"/>
      </rPr>
      <t>au maximum</t>
    </r>
    <r>
      <rPr>
        <sz val="11"/>
        <color theme="1"/>
        <rFont val="Calibri"/>
        <family val="2"/>
        <scheme val="minor"/>
      </rPr>
      <t xml:space="preserve"> par exercice.</t>
    </r>
  </si>
  <si>
    <r>
      <t>4 points par bille empochée 1</t>
    </r>
    <r>
      <rPr>
        <vertAlign val="superscript"/>
        <sz val="11"/>
        <color theme="1"/>
        <rFont val="Calibri"/>
        <family val="2"/>
        <scheme val="minor"/>
      </rPr>
      <t>er</t>
    </r>
    <r>
      <rPr>
        <sz val="11"/>
        <color theme="1"/>
        <rFont val="Calibri"/>
        <family val="2"/>
        <scheme val="minor"/>
      </rPr>
      <t xml:space="preserve"> essai</t>
    </r>
  </si>
  <si>
    <r>
      <t>4 points par bille empochée 1</t>
    </r>
    <r>
      <rPr>
        <vertAlign val="superscript"/>
        <sz val="11"/>
        <color theme="1"/>
        <rFont val="Calibri"/>
        <family val="2"/>
        <scheme val="minor"/>
      </rPr>
      <t>er</t>
    </r>
    <r>
      <rPr>
        <sz val="11"/>
        <color theme="1"/>
        <rFont val="Calibri"/>
        <family val="2"/>
        <scheme val="minor"/>
      </rPr>
      <t xml:space="preserve"> essai</t>
    </r>
  </si>
  <si>
    <r>
      <t>3 points par bille empochée au 2</t>
    </r>
    <r>
      <rPr>
        <vertAlign val="superscript"/>
        <sz val="11"/>
        <color theme="1"/>
        <rFont val="Calibri"/>
        <family val="2"/>
        <scheme val="minor"/>
      </rPr>
      <t>ème</t>
    </r>
    <r>
      <rPr>
        <sz val="11"/>
        <color theme="1"/>
        <rFont val="Calibri"/>
        <family val="2"/>
        <scheme val="minor"/>
      </rPr>
      <t xml:space="preserve"> essai, </t>
    </r>
  </si>
  <si>
    <r>
      <t>3 points par bille empochée au 2</t>
    </r>
    <r>
      <rPr>
        <vertAlign val="superscript"/>
        <sz val="11"/>
        <color theme="1"/>
        <rFont val="Calibri"/>
        <family val="2"/>
        <scheme val="minor"/>
      </rPr>
      <t>ème</t>
    </r>
    <r>
      <rPr>
        <sz val="11"/>
        <color theme="1"/>
        <rFont val="Calibri"/>
        <family val="2"/>
        <scheme val="minor"/>
      </rPr>
      <t xml:space="preserve"> essai, </t>
    </r>
  </si>
  <si>
    <r>
      <t>2,5 points par bille empochée au 3</t>
    </r>
    <r>
      <rPr>
        <vertAlign val="superscript"/>
        <sz val="11"/>
        <color theme="1"/>
        <rFont val="Calibri"/>
        <family val="2"/>
        <scheme val="minor"/>
      </rPr>
      <t>ème</t>
    </r>
    <r>
      <rPr>
        <sz val="11"/>
        <color theme="1"/>
        <rFont val="Calibri"/>
        <family val="2"/>
        <scheme val="minor"/>
      </rPr>
      <t xml:space="preserve"> essai, .</t>
    </r>
  </si>
  <si>
    <r>
      <t>2,5 points par bille empochée au 3</t>
    </r>
    <r>
      <rPr>
        <vertAlign val="superscript"/>
        <sz val="11"/>
        <color theme="1"/>
        <rFont val="Calibri"/>
        <family val="2"/>
        <scheme val="minor"/>
      </rPr>
      <t>ème</t>
    </r>
    <r>
      <rPr>
        <sz val="11"/>
        <color theme="1"/>
        <rFont val="Calibri"/>
        <family val="2"/>
        <scheme val="minor"/>
      </rPr>
      <t xml:space="preserve"> essai, .</t>
    </r>
  </si>
  <si>
    <t>Diplôme fédéral d’aptitude 2 «Billard d'argent » 
Billard Américain</t>
  </si>
  <si>
    <t>* Adaptation du chevalet en fonction de la hauteur d’attaque</t>
  </si>
  <si>
    <t>* Adaptation de la puissance du coup en fonction du replacement</t>
  </si>
  <si>
    <t>• Le positionnement de la bille blanche lorsque le joueur a « bille blanche en main »</t>
  </si>
  <si>
    <t>C.F.J./D.T.N. - Règlement des Diplômes Fédéraux d'Aptitude – Billard Américain</t>
  </si>
  <si>
    <t xml:space="preserve">Sur les bases des travaux de : Florence GAILLET et Yannick BARRABES </t>
  </si>
  <si>
    <r>
      <t xml:space="preserve">Ce classeur Excel permet l'entrainement ou l'enregistrement d'une épreuve du DFA Billard Américain d'Argent de la FFB jusqu’à 20 joueurs.
Il se compose de 32 feuilles comprenant :
- Le rappel des objectifs du billard d'argent sur la feuille DFA2_Argent ;
- La présente notice d'usage ;
- La feuille Résultats qui compile l'ensemble des points obtenus par les joueurs sur l'ensemble des billes jouées et qui doit être adressée remplie après l'épreuve, par mail au responsable Formation Jeunesse de la Ligue et à la Fédération Française de Billard.
- Les 9 feuilles rappelant le placement des billes à empocher nommées Exercice1 à Exercice9 et permettant la saisie des résultats obtenus par les joueurs, avec les coefficients attribués aux 3 essais.
- Les 20 feuilles de résultat personnel de chaque joueur, donnant le détail des coups réussis et/ou des échecs.
</t>
    </r>
    <r>
      <rPr>
        <b/>
        <sz val="11"/>
        <color theme="1"/>
        <rFont val="Calibri"/>
        <family val="2"/>
        <scheme val="minor"/>
      </rPr>
      <t>Mode d'emploi :</t>
    </r>
    <r>
      <rPr>
        <sz val="11"/>
        <color theme="1"/>
        <rFont val="Calibri"/>
        <family val="2"/>
        <scheme val="minor"/>
      </rPr>
      <t xml:space="preserve">
</t>
    </r>
    <r>
      <rPr>
        <b/>
        <sz val="11"/>
        <color theme="1"/>
        <rFont val="Calibri"/>
        <family val="2"/>
        <scheme val="minor"/>
      </rPr>
      <t>Ce classeur modèle Xltx a créé automatiquement un fichier DFA2USArgent_20J-1 il doit être enregistré et sauvegardé régulièrement en cours d'épreuve</t>
    </r>
    <r>
      <rPr>
        <sz val="11"/>
        <color theme="1"/>
        <rFont val="Calibri"/>
        <family val="2"/>
        <scheme val="minor"/>
      </rPr>
      <t>.
-</t>
    </r>
    <r>
      <rPr>
        <b/>
        <sz val="11"/>
        <color theme="1"/>
        <rFont val="Calibri"/>
        <family val="2"/>
        <scheme val="minor"/>
      </rPr>
      <t xml:space="preserve"> la 1ère étape</t>
    </r>
    <r>
      <rPr>
        <sz val="11"/>
        <color theme="1"/>
        <rFont val="Calibri"/>
        <family val="2"/>
        <scheme val="minor"/>
      </rPr>
      <t xml:space="preserve"> consiste à remplir la fiche de résultats avec les éléments demandés : Club organisateur, Ligue, date, nom, prénom et club des joueurs sans omettre de cocher d'une croix (X) la case appropriée pour les joueurs de moins de 21 ans (info importante pour la FFB). 
- L'ensemble de ces éléments se reporte sur la fiche de chaque joueur. 
- Le prénom du joueur est également reporté sur chacune des 9 feuilles de figures à la place des mentions inscrites dans l'ordre par défaut: Joueur1, 2, ...etc. ceci pour personnaliser les résultats et limiter les erreurs de saisies ou d'attribution. 
</t>
    </r>
    <r>
      <rPr>
        <b/>
        <sz val="11"/>
        <color theme="1"/>
        <rFont val="Calibri"/>
        <family val="2"/>
        <scheme val="minor"/>
      </rPr>
      <t>- la 2ème étape :</t>
    </r>
    <r>
      <rPr>
        <sz val="11"/>
        <color theme="1"/>
        <rFont val="Calibri"/>
        <family val="2"/>
        <scheme val="minor"/>
      </rPr>
      <t xml:space="preserve">
- pour chaque exercice et bille jouée, il faut saisir dans la case dédiée le nombre de points obtenus en fonction des essais réalisés : 4 pts au 1</t>
    </r>
    <r>
      <rPr>
        <vertAlign val="superscript"/>
        <sz val="11"/>
        <color theme="1"/>
        <rFont val="Calibri"/>
        <family val="2"/>
        <scheme val="minor"/>
      </rPr>
      <t>er</t>
    </r>
    <r>
      <rPr>
        <sz val="11"/>
        <color theme="1"/>
        <rFont val="Calibri"/>
        <family val="2"/>
        <scheme val="minor"/>
      </rPr>
      <t xml:space="preserve">, 3 au deuxième, 2,5 au troisième, et ne rien saisir pour un échec. 
Sur un total maximal de 100 points, </t>
    </r>
    <r>
      <rPr>
        <b/>
        <sz val="11"/>
        <color theme="1"/>
        <rFont val="Calibri"/>
        <family val="2"/>
        <scheme val="minor"/>
      </rPr>
      <t>le joueur doit atteindre 60 pour obtenir le D.F.A.2, "billard d'argent".</t>
    </r>
    <r>
      <rPr>
        <sz val="11"/>
        <color theme="1"/>
        <rFont val="Calibri"/>
        <family val="2"/>
        <scheme val="minor"/>
      </rPr>
      <t xml:space="preserve">
</t>
    </r>
    <r>
      <rPr>
        <sz val="11"/>
        <color rgb="FF002060"/>
        <rFont val="Calibri"/>
        <family val="2"/>
        <scheme val="minor"/>
      </rPr>
      <t xml:space="preserve">Ces résultats sont automatiquement reportés dans la feuille de chaque joueur qui peut être imprimée pour être remise ou envoyée après la fin de l'épreuve et signature par l'arbitre/directeur de jeu.
</t>
    </r>
    <r>
      <rPr>
        <b/>
        <sz val="11"/>
        <color rgb="FF002060"/>
        <rFont val="Calibri"/>
        <family val="2"/>
        <scheme val="minor"/>
      </rPr>
      <t>Le nombre total de points réalisés par chaque joueur est automatiquement reporté et les joueurs sont classés sur la feuille récapitulative de Résultats qui doit être transmise, signée par l'arbitre/directeur de jeu ou coordonnateur de l'école de billard, au responsable Formation Jeunes de la Ligue, à l'ETR de la Ligue, ainsi qu'à la FFB pour enregistrement.</t>
    </r>
    <r>
      <rPr>
        <sz val="11"/>
        <color rgb="FF002060"/>
        <rFont val="Calibri"/>
        <family val="2"/>
        <scheme val="minor"/>
      </rPr>
      <t xml:space="preserve"> Pour cela, le classeur étant protégé, vous devez sélectionner l'ensemble de la feuille Résultats avec votre souris  puis faire un copier et coller dans un nouveau classeur que vous pourrez joindre à votre mail.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</si>
</sst>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16" x14ac:knownFonts="1">
    <font>
      <sz val="11"/>
      <color theme="1"/>
      <name val="Calibri"/>
      <family val="2"/>
      <scheme val="minor"/>
    </font>
    <font>
      <b/>
      <sz val="11"/>
      <color theme="1"/>
      <name val="Calibri"/>
      <family val="2"/>
      <scheme val="minor"/>
    </font>
    <font>
      <sz val="11"/>
      <color rgb="FFFF0000"/>
      <name val="Calibri"/>
      <family val="2"/>
      <scheme val="minor"/>
    </font>
    <font>
      <sz val="22"/>
      <color theme="1"/>
      <name val="Calibri"/>
      <family val="2"/>
      <scheme val="minor"/>
    </font>
    <font>
      <sz val="18"/>
      <color theme="1"/>
      <name val="Calibri"/>
      <family val="2"/>
      <scheme val="minor"/>
    </font>
    <font>
      <vertAlign val="superscript"/>
      <sz val="11"/>
      <color theme="1"/>
      <name val="Calibri"/>
      <family val="2"/>
      <scheme val="minor"/>
    </font>
    <font>
      <sz val="8"/>
      <color theme="1"/>
      <name val="Calibri"/>
      <family val="2"/>
      <scheme val="minor"/>
    </font>
    <font>
      <sz val="11"/>
      <color rgb="FFC00000"/>
      <name val="Calibri"/>
      <family val="2"/>
      <scheme val="minor"/>
    </font>
    <font>
      <sz val="11"/>
      <color theme="3" tint="-0.249977111117893"/>
      <name val="Calibri"/>
      <family val="2"/>
      <scheme val="minor"/>
    </font>
    <font>
      <sz val="11"/>
      <color rgb="FF002060"/>
      <name val="Calibri"/>
      <family val="2"/>
      <scheme val="minor"/>
    </font>
    <font>
      <sz val="8"/>
      <name val="Calibri"/>
      <family val="2"/>
      <scheme val="minor"/>
    </font>
    <font>
      <sz val="22"/>
      <color rgb="FFFF0000"/>
      <name val="Calibri"/>
      <family val="2"/>
      <scheme val="minor"/>
    </font>
    <font>
      <b/>
      <u/>
      <sz val="11"/>
      <color theme="1"/>
      <name val="Calibri"/>
      <family val="2"/>
      <scheme val="minor"/>
    </font>
    <font>
      <u/>
      <sz val="11"/>
      <color theme="1"/>
      <name val="Calibri"/>
      <family val="2"/>
      <scheme val="minor"/>
    </font>
    <font>
      <sz val="9"/>
      <color theme="1"/>
      <name val="Calibri"/>
      <family val="2"/>
      <scheme val="minor"/>
    </font>
    <font>
      <b/>
      <sz val="11"/>
      <color rgb="FF002060"/>
      <name val="Calibri"/>
      <family val="2"/>
      <scheme val="minor"/>
    </font>
  </fonts>
  <fills count="15">
    <fill>
      <patternFill patternType="none"/>
    </fill>
    <fill>
      <patternFill patternType="gray125"/>
    </fill>
    <fill>
      <patternFill patternType="solid">
        <fgColor rgb="FFFFFF66"/>
        <bgColor indexed="64"/>
      </patternFill>
    </fill>
    <fill>
      <patternFill patternType="solid">
        <fgColor rgb="FFFFFFCC"/>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8" tint="0.79998168889431442"/>
        <bgColor indexed="64"/>
      </patternFill>
    </fill>
    <fill>
      <patternFill patternType="gray0625"/>
    </fill>
    <fill>
      <patternFill patternType="gray0625">
        <bgColor rgb="FFFFFF66"/>
      </patternFill>
    </fill>
    <fill>
      <patternFill patternType="gray0625">
        <bgColor theme="9" tint="0.79998168889431442"/>
      </patternFill>
    </fill>
    <fill>
      <patternFill patternType="gray0625">
        <bgColor theme="3" tint="0.79998168889431442"/>
      </patternFill>
    </fill>
  </fills>
  <borders count="4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1">
    <xf numFmtId="0" fontId="0" fillId="0" borderId="0"/>
  </cellStyleXfs>
  <cellXfs count="271">
    <xf numFmtId="0" fontId="0" fillId="0" borderId="0" xfId="0"/>
    <xf numFmtId="0" fontId="0" fillId="0" borderId="6" xfId="0" applyBorder="1"/>
    <xf numFmtId="0" fontId="1" fillId="0" borderId="5" xfId="0" applyFont="1" applyBorder="1"/>
    <xf numFmtId="0" fontId="0" fillId="0" borderId="5" xfId="0" applyBorder="1" applyAlignment="1">
      <alignment horizontal="left" indent="1"/>
    </xf>
    <xf numFmtId="0" fontId="0" fillId="0" borderId="8" xfId="0" applyBorder="1"/>
    <xf numFmtId="0" fontId="0" fillId="0" borderId="9" xfId="0" applyBorder="1"/>
    <xf numFmtId="0" fontId="0" fillId="3" borderId="5" xfId="0" applyFill="1" applyBorder="1"/>
    <xf numFmtId="0" fontId="0" fillId="3" borderId="0" xfId="0" applyFill="1"/>
    <xf numFmtId="0" fontId="0" fillId="3" borderId="6" xfId="0" applyFill="1" applyBorder="1"/>
    <xf numFmtId="0" fontId="0" fillId="3" borderId="10" xfId="0" applyFill="1" applyBorder="1" applyAlignment="1">
      <alignment vertical="top"/>
    </xf>
    <xf numFmtId="0" fontId="0" fillId="3" borderId="1" xfId="0" applyFill="1" applyBorder="1" applyAlignment="1">
      <alignment vertical="top" wrapText="1"/>
    </xf>
    <xf numFmtId="0" fontId="0" fillId="3" borderId="1" xfId="0" applyFill="1" applyBorder="1" applyAlignment="1">
      <alignment wrapText="1"/>
    </xf>
    <xf numFmtId="0" fontId="0" fillId="3" borderId="10" xfId="0" applyFill="1" applyBorder="1" applyAlignment="1">
      <alignment horizontal="center"/>
    </xf>
    <xf numFmtId="0" fontId="0" fillId="3" borderId="1" xfId="0" applyFill="1" applyBorder="1"/>
    <xf numFmtId="0" fontId="0" fillId="3" borderId="14" xfId="0" applyFill="1" applyBorder="1"/>
    <xf numFmtId="0" fontId="0" fillId="3" borderId="8" xfId="0" applyFill="1" applyBorder="1"/>
    <xf numFmtId="0" fontId="0" fillId="3" borderId="9" xfId="0" applyFill="1" applyBorder="1"/>
    <xf numFmtId="0" fontId="0" fillId="6" borderId="5" xfId="0" applyFill="1" applyBorder="1"/>
    <xf numFmtId="0" fontId="0" fillId="6" borderId="0" xfId="0" applyFill="1"/>
    <xf numFmtId="0" fontId="0" fillId="6" borderId="6" xfId="0" applyFill="1" applyBorder="1"/>
    <xf numFmtId="0" fontId="0" fillId="6" borderId="10" xfId="0" applyFill="1" applyBorder="1" applyAlignment="1">
      <alignment vertical="top"/>
    </xf>
    <xf numFmtId="0" fontId="0" fillId="6" borderId="1" xfId="0" applyFill="1" applyBorder="1" applyAlignment="1">
      <alignment vertical="top" wrapText="1"/>
    </xf>
    <xf numFmtId="0" fontId="0" fillId="6" borderId="1" xfId="0" applyFill="1" applyBorder="1" applyAlignment="1">
      <alignment wrapText="1"/>
    </xf>
    <xf numFmtId="0" fontId="0" fillId="6" borderId="10" xfId="0" applyFill="1" applyBorder="1" applyAlignment="1">
      <alignment horizontal="center"/>
    </xf>
    <xf numFmtId="0" fontId="0" fillId="6" borderId="1" xfId="0" applyFill="1" applyBorder="1"/>
    <xf numFmtId="0" fontId="0" fillId="6" borderId="14" xfId="0" applyFill="1" applyBorder="1"/>
    <xf numFmtId="0" fontId="0" fillId="6" borderId="8" xfId="0" applyFill="1" applyBorder="1"/>
    <xf numFmtId="0" fontId="0" fillId="6" borderId="9" xfId="0" applyFill="1" applyBorder="1"/>
    <xf numFmtId="0" fontId="0" fillId="7" borderId="5" xfId="0" applyFill="1" applyBorder="1"/>
    <xf numFmtId="0" fontId="0" fillId="7" borderId="0" xfId="0" applyFill="1"/>
    <xf numFmtId="0" fontId="0" fillId="7" borderId="6" xfId="0" applyFill="1" applyBorder="1"/>
    <xf numFmtId="0" fontId="0" fillId="7" borderId="10" xfId="0" applyFill="1" applyBorder="1" applyAlignment="1">
      <alignment vertical="top"/>
    </xf>
    <xf numFmtId="0" fontId="0" fillId="7" borderId="1" xfId="0" applyFill="1" applyBorder="1" applyAlignment="1">
      <alignment vertical="top" wrapText="1"/>
    </xf>
    <xf numFmtId="0" fontId="0" fillId="7" borderId="1" xfId="0" applyFill="1" applyBorder="1" applyAlignment="1">
      <alignment wrapText="1"/>
    </xf>
    <xf numFmtId="0" fontId="0" fillId="7" borderId="10" xfId="0" applyFill="1" applyBorder="1" applyAlignment="1">
      <alignment horizontal="center"/>
    </xf>
    <xf numFmtId="0" fontId="0" fillId="7" borderId="1" xfId="0" applyFill="1" applyBorder="1"/>
    <xf numFmtId="0" fontId="0" fillId="7" borderId="14" xfId="0" applyFill="1" applyBorder="1"/>
    <xf numFmtId="0" fontId="0" fillId="7" borderId="8" xfId="0" applyFill="1" applyBorder="1"/>
    <xf numFmtId="0" fontId="0" fillId="7" borderId="9" xfId="0" applyFill="1" applyBorder="1"/>
    <xf numFmtId="0" fontId="0" fillId="8" borderId="5" xfId="0" applyFill="1" applyBorder="1"/>
    <xf numFmtId="0" fontId="0" fillId="8" borderId="0" xfId="0" applyFill="1"/>
    <xf numFmtId="0" fontId="0" fillId="8" borderId="6" xfId="0" applyFill="1" applyBorder="1"/>
    <xf numFmtId="0" fontId="0" fillId="8" borderId="10" xfId="0" applyFill="1" applyBorder="1" applyAlignment="1">
      <alignment vertical="top"/>
    </xf>
    <xf numFmtId="0" fontId="0" fillId="8" borderId="1" xfId="0" applyFill="1" applyBorder="1" applyAlignment="1">
      <alignment wrapText="1"/>
    </xf>
    <xf numFmtId="0" fontId="0" fillId="8" borderId="10" xfId="0" applyFill="1" applyBorder="1" applyAlignment="1">
      <alignment horizontal="center"/>
    </xf>
    <xf numFmtId="0" fontId="0" fillId="8" borderId="1" xfId="0" applyFill="1" applyBorder="1"/>
    <xf numFmtId="0" fontId="0" fillId="8" borderId="14" xfId="0" applyFill="1" applyBorder="1"/>
    <xf numFmtId="0" fontId="0" fillId="8" borderId="8" xfId="0" applyFill="1" applyBorder="1"/>
    <xf numFmtId="0" fontId="0" fillId="8" borderId="9" xfId="0" applyFill="1" applyBorder="1"/>
    <xf numFmtId="0" fontId="0" fillId="3" borderId="0" xfId="0" applyFill="1" applyProtection="1">
      <protection locked="0"/>
    </xf>
    <xf numFmtId="0" fontId="0" fillId="8" borderId="0" xfId="0" applyFill="1" applyProtection="1">
      <protection locked="0"/>
    </xf>
    <xf numFmtId="0" fontId="0" fillId="7" borderId="0" xfId="0" applyFill="1" applyProtection="1">
      <protection locked="0"/>
    </xf>
    <xf numFmtId="0" fontId="0" fillId="6" borderId="0" xfId="0" applyFill="1" applyProtection="1">
      <protection locked="0"/>
    </xf>
    <xf numFmtId="0" fontId="0" fillId="0" borderId="1" xfId="0" applyBorder="1" applyProtection="1">
      <protection locked="0"/>
    </xf>
    <xf numFmtId="0" fontId="0" fillId="2" borderId="1" xfId="0" applyFill="1" applyBorder="1" applyProtection="1">
      <protection locked="0"/>
    </xf>
    <xf numFmtId="0" fontId="0" fillId="4" borderId="1" xfId="0" applyFill="1" applyBorder="1" applyProtection="1">
      <protection locked="0"/>
    </xf>
    <xf numFmtId="0" fontId="0" fillId="5" borderId="1" xfId="0" applyFill="1" applyBorder="1" applyProtection="1">
      <protection locked="0"/>
    </xf>
    <xf numFmtId="0" fontId="0" fillId="0" borderId="1" xfId="0" applyBorder="1"/>
    <xf numFmtId="0" fontId="0" fillId="3" borderId="17" xfId="0" applyFill="1" applyBorder="1"/>
    <xf numFmtId="0" fontId="0" fillId="3" borderId="21" xfId="0" applyFill="1" applyBorder="1"/>
    <xf numFmtId="0" fontId="7" fillId="3" borderId="17" xfId="0" applyFont="1" applyFill="1" applyBorder="1"/>
    <xf numFmtId="0" fontId="7" fillId="3" borderId="0" xfId="0" applyFont="1" applyFill="1"/>
    <xf numFmtId="0" fontId="8" fillId="3" borderId="17" xfId="0" applyFont="1" applyFill="1" applyBorder="1"/>
    <xf numFmtId="0" fontId="8" fillId="3" borderId="0" xfId="0" applyFont="1" applyFill="1"/>
    <xf numFmtId="0" fontId="8" fillId="3" borderId="22" xfId="0" applyFont="1" applyFill="1" applyBorder="1" applyAlignment="1">
      <alignment horizontal="center"/>
    </xf>
    <xf numFmtId="0" fontId="8" fillId="3" borderId="24" xfId="0" quotePrefix="1" applyFont="1" applyFill="1" applyBorder="1" applyAlignment="1">
      <alignment horizontal="center"/>
    </xf>
    <xf numFmtId="0" fontId="8" fillId="9" borderId="19" xfId="0" applyFont="1" applyFill="1" applyBorder="1" applyAlignment="1" applyProtection="1">
      <alignment horizontal="center" wrapText="1"/>
      <protection locked="0"/>
    </xf>
    <xf numFmtId="0" fontId="8" fillId="9" borderId="1" xfId="0" applyFont="1" applyFill="1" applyBorder="1" applyAlignment="1" applyProtection="1">
      <alignment horizontal="center" wrapText="1"/>
      <protection locked="0"/>
    </xf>
    <xf numFmtId="0" fontId="0" fillId="3" borderId="25" xfId="0" applyFill="1" applyBorder="1" applyAlignment="1">
      <alignment horizontal="center"/>
    </xf>
    <xf numFmtId="0" fontId="6" fillId="3" borderId="0" xfId="0" applyFont="1" applyFill="1"/>
    <xf numFmtId="0" fontId="6" fillId="0" borderId="0" xfId="0" applyFont="1"/>
    <xf numFmtId="0" fontId="6" fillId="3" borderId="7" xfId="0" applyFont="1" applyFill="1" applyBorder="1"/>
    <xf numFmtId="0" fontId="6" fillId="8" borderId="7" xfId="0" applyFont="1" applyFill="1" applyBorder="1"/>
    <xf numFmtId="0" fontId="6" fillId="7" borderId="7" xfId="0" applyFont="1" applyFill="1" applyBorder="1"/>
    <xf numFmtId="0" fontId="6" fillId="6" borderId="7" xfId="0" applyFont="1" applyFill="1" applyBorder="1"/>
    <xf numFmtId="0" fontId="6" fillId="0" borderId="7" xfId="0" applyFont="1" applyBorder="1"/>
    <xf numFmtId="0" fontId="0" fillId="3" borderId="17" xfId="0" applyFill="1" applyBorder="1" applyAlignment="1">
      <alignment vertical="top" wrapText="1"/>
    </xf>
    <xf numFmtId="0" fontId="4" fillId="3" borderId="0" xfId="0" applyFont="1" applyFill="1" applyAlignment="1">
      <alignment horizontal="center" vertical="center"/>
    </xf>
    <xf numFmtId="164" fontId="0" fillId="3" borderId="0" xfId="0" applyNumberFormat="1" applyFill="1"/>
    <xf numFmtId="0" fontId="0" fillId="8" borderId="17" xfId="0" applyFill="1" applyBorder="1" applyAlignment="1">
      <alignment vertical="top" wrapText="1"/>
    </xf>
    <xf numFmtId="0" fontId="4" fillId="8" borderId="0" xfId="0" applyFont="1" applyFill="1" applyAlignment="1">
      <alignment horizontal="center" vertical="center"/>
    </xf>
    <xf numFmtId="0" fontId="0" fillId="8" borderId="17" xfId="0" applyFill="1" applyBorder="1"/>
    <xf numFmtId="164" fontId="0" fillId="8" borderId="0" xfId="0" applyNumberFormat="1" applyFill="1"/>
    <xf numFmtId="0" fontId="0" fillId="7" borderId="17" xfId="0" applyFill="1" applyBorder="1" applyAlignment="1">
      <alignment vertical="top" wrapText="1"/>
    </xf>
    <xf numFmtId="0" fontId="4" fillId="7" borderId="0" xfId="0" applyFont="1" applyFill="1" applyAlignment="1">
      <alignment horizontal="center" vertical="center"/>
    </xf>
    <xf numFmtId="0" fontId="0" fillId="7" borderId="17" xfId="0" applyFill="1" applyBorder="1"/>
    <xf numFmtId="164" fontId="0" fillId="7" borderId="0" xfId="0" applyNumberFormat="1" applyFill="1"/>
    <xf numFmtId="0" fontId="0" fillId="6" borderId="17" xfId="0" applyFill="1" applyBorder="1" applyAlignment="1">
      <alignment vertical="top" wrapText="1"/>
    </xf>
    <xf numFmtId="0" fontId="4" fillId="6" borderId="0" xfId="0" applyFont="1" applyFill="1" applyAlignment="1">
      <alignment horizontal="center" vertical="center"/>
    </xf>
    <xf numFmtId="0" fontId="0" fillId="6" borderId="17" xfId="0" applyFill="1" applyBorder="1"/>
    <xf numFmtId="164" fontId="0" fillId="6" borderId="0" xfId="0" applyNumberFormat="1" applyFill="1"/>
    <xf numFmtId="0" fontId="2" fillId="3" borderId="14" xfId="0" applyFont="1" applyFill="1" applyBorder="1"/>
    <xf numFmtId="0" fontId="2" fillId="8" borderId="14" xfId="0" applyFont="1" applyFill="1" applyBorder="1"/>
    <xf numFmtId="0" fontId="2" fillId="7" borderId="14" xfId="0" applyFont="1" applyFill="1" applyBorder="1"/>
    <xf numFmtId="0" fontId="2" fillId="6" borderId="14" xfId="0" applyFont="1" applyFill="1" applyBorder="1"/>
    <xf numFmtId="0" fontId="12" fillId="0" borderId="5" xfId="0" applyFont="1" applyBorder="1"/>
    <xf numFmtId="0" fontId="12" fillId="0" borderId="0" xfId="0" applyFont="1"/>
    <xf numFmtId="0" fontId="0" fillId="0" borderId="20" xfId="0" applyBorder="1" applyProtection="1">
      <protection locked="0"/>
    </xf>
    <xf numFmtId="0" fontId="0" fillId="2" borderId="20" xfId="0" applyFill="1" applyBorder="1" applyProtection="1">
      <protection locked="0"/>
    </xf>
    <xf numFmtId="0" fontId="0" fillId="4" borderId="20" xfId="0" applyFill="1" applyBorder="1" applyProtection="1">
      <protection locked="0"/>
    </xf>
    <xf numFmtId="0" fontId="0" fillId="5" borderId="20" xfId="0" applyFill="1" applyBorder="1" applyProtection="1">
      <protection locked="0"/>
    </xf>
    <xf numFmtId="0" fontId="0" fillId="0" borderId="10" xfId="0" applyBorder="1" applyProtection="1">
      <protection locked="0"/>
    </xf>
    <xf numFmtId="0" fontId="0" fillId="0" borderId="29" xfId="0" applyBorder="1" applyProtection="1">
      <protection locked="0"/>
    </xf>
    <xf numFmtId="0" fontId="0" fillId="2" borderId="10" xfId="0" applyFill="1" applyBorder="1" applyProtection="1">
      <protection locked="0"/>
    </xf>
    <xf numFmtId="0" fontId="0" fillId="2" borderId="29" xfId="0" applyFill="1" applyBorder="1" applyProtection="1">
      <protection locked="0"/>
    </xf>
    <xf numFmtId="0" fontId="0" fillId="4" borderId="10" xfId="0" applyFill="1" applyBorder="1" applyProtection="1">
      <protection locked="0"/>
    </xf>
    <xf numFmtId="0" fontId="0" fillId="4" borderId="29" xfId="0" applyFill="1" applyBorder="1" applyProtection="1">
      <protection locked="0"/>
    </xf>
    <xf numFmtId="0" fontId="0" fillId="5" borderId="10" xfId="0" applyFill="1" applyBorder="1" applyProtection="1">
      <protection locked="0"/>
    </xf>
    <xf numFmtId="0" fontId="0" fillId="5" borderId="29" xfId="0" applyFill="1" applyBorder="1" applyProtection="1">
      <protection locked="0"/>
    </xf>
    <xf numFmtId="0" fontId="0" fillId="5" borderId="30" xfId="0" applyFill="1" applyBorder="1" applyProtection="1">
      <protection locked="0"/>
    </xf>
    <xf numFmtId="0" fontId="0" fillId="5" borderId="31" xfId="0" applyFill="1" applyBorder="1" applyProtection="1">
      <protection locked="0"/>
    </xf>
    <xf numFmtId="0" fontId="0" fillId="5" borderId="35" xfId="0" applyFill="1" applyBorder="1" applyProtection="1">
      <protection locked="0"/>
    </xf>
    <xf numFmtId="0" fontId="0" fillId="3" borderId="5" xfId="0" quotePrefix="1" applyFill="1" applyBorder="1"/>
    <xf numFmtId="0" fontId="0" fillId="3" borderId="0" xfId="0" applyFill="1" applyAlignment="1">
      <alignment vertical="top" wrapText="1"/>
    </xf>
    <xf numFmtId="0" fontId="0" fillId="3" borderId="33" xfId="0" applyFill="1" applyBorder="1" applyAlignment="1">
      <alignment vertical="top"/>
    </xf>
    <xf numFmtId="0" fontId="0" fillId="3" borderId="36" xfId="0" applyFill="1" applyBorder="1" applyAlignment="1">
      <alignment vertical="top" wrapText="1"/>
    </xf>
    <xf numFmtId="0" fontId="0" fillId="3" borderId="32" xfId="0" applyFill="1" applyBorder="1" applyAlignment="1">
      <alignment wrapText="1"/>
    </xf>
    <xf numFmtId="0" fontId="0" fillId="3" borderId="29" xfId="0" applyFill="1" applyBorder="1"/>
    <xf numFmtId="0" fontId="0" fillId="3" borderId="30" xfId="0" applyFill="1" applyBorder="1" applyAlignment="1">
      <alignment horizontal="center"/>
    </xf>
    <xf numFmtId="0" fontId="0" fillId="3" borderId="35" xfId="0" applyFill="1" applyBorder="1"/>
    <xf numFmtId="0" fontId="0" fillId="3" borderId="31" xfId="0" applyFill="1" applyBorder="1"/>
    <xf numFmtId="0" fontId="0" fillId="3" borderId="3" xfId="0" applyFill="1" applyBorder="1" applyAlignment="1">
      <alignment horizontal="center"/>
    </xf>
    <xf numFmtId="0" fontId="0" fillId="3" borderId="3" xfId="0" applyFill="1" applyBorder="1"/>
    <xf numFmtId="0" fontId="0" fillId="3" borderId="0" xfId="0" applyFill="1" applyAlignment="1">
      <alignment horizontal="center"/>
    </xf>
    <xf numFmtId="0" fontId="0" fillId="3" borderId="37" xfId="0" applyFill="1" applyBorder="1"/>
    <xf numFmtId="0" fontId="0" fillId="6" borderId="14" xfId="0" applyFill="1" applyBorder="1" applyAlignment="1">
      <alignment horizontal="center"/>
    </xf>
    <xf numFmtId="0" fontId="0" fillId="6" borderId="0" xfId="0" applyFill="1" applyAlignment="1">
      <alignment horizontal="center"/>
    </xf>
    <xf numFmtId="0" fontId="0" fillId="6" borderId="37" xfId="0" applyFill="1" applyBorder="1"/>
    <xf numFmtId="0" fontId="0" fillId="6" borderId="21" xfId="0" applyFill="1" applyBorder="1"/>
    <xf numFmtId="0" fontId="0" fillId="7" borderId="14" xfId="0" applyFill="1" applyBorder="1" applyAlignment="1">
      <alignment horizontal="center"/>
    </xf>
    <xf numFmtId="0" fontId="0" fillId="7" borderId="0" xfId="0" applyFill="1" applyAlignment="1">
      <alignment horizontal="center"/>
    </xf>
    <xf numFmtId="0" fontId="0" fillId="7" borderId="37" xfId="0" applyFill="1" applyBorder="1"/>
    <xf numFmtId="0" fontId="0" fillId="7" borderId="21" xfId="0" applyFill="1" applyBorder="1"/>
    <xf numFmtId="0" fontId="0" fillId="8" borderId="14" xfId="0" applyFill="1" applyBorder="1" applyAlignment="1">
      <alignment horizontal="center"/>
    </xf>
    <xf numFmtId="0" fontId="0" fillId="8" borderId="0" xfId="0" applyFill="1" applyAlignment="1">
      <alignment horizontal="center"/>
    </xf>
    <xf numFmtId="0" fontId="0" fillId="8" borderId="37" xfId="0" applyFill="1" applyBorder="1"/>
    <xf numFmtId="0" fontId="0" fillId="8" borderId="21" xfId="0" applyFill="1" applyBorder="1"/>
    <xf numFmtId="0" fontId="0" fillId="3" borderId="14" xfId="0" applyFill="1" applyBorder="1" applyAlignment="1">
      <alignment horizontal="center"/>
    </xf>
    <xf numFmtId="0" fontId="0" fillId="8" borderId="1" xfId="0" applyFill="1" applyBorder="1" applyAlignment="1">
      <alignment vertical="top" wrapText="1"/>
    </xf>
    <xf numFmtId="0" fontId="0" fillId="2" borderId="5" xfId="0" applyFill="1" applyBorder="1"/>
    <xf numFmtId="0" fontId="0" fillId="2" borderId="0" xfId="0" applyFill="1"/>
    <xf numFmtId="0" fontId="0" fillId="2" borderId="10" xfId="0" applyFill="1" applyBorder="1" applyAlignment="1">
      <alignment vertical="top"/>
    </xf>
    <xf numFmtId="0" fontId="0" fillId="2" borderId="1" xfId="0" applyFill="1" applyBorder="1" applyAlignment="1">
      <alignment vertical="top" wrapText="1"/>
    </xf>
    <xf numFmtId="0" fontId="0" fillId="10" borderId="5" xfId="0" applyFill="1" applyBorder="1"/>
    <xf numFmtId="0" fontId="0" fillId="10" borderId="0" xfId="0" applyFill="1"/>
    <xf numFmtId="0" fontId="0" fillId="10" borderId="10" xfId="0" applyFill="1" applyBorder="1" applyAlignment="1">
      <alignment vertical="top"/>
    </xf>
    <xf numFmtId="0" fontId="0" fillId="10" borderId="1" xfId="0" applyFill="1" applyBorder="1" applyAlignment="1">
      <alignment vertical="top" wrapText="1"/>
    </xf>
    <xf numFmtId="165" fontId="0" fillId="3" borderId="1" xfId="0" applyNumberFormat="1" applyFill="1" applyBorder="1" applyAlignment="1">
      <alignment horizontal="center" vertical="center" wrapText="1"/>
    </xf>
    <xf numFmtId="165" fontId="0" fillId="3" borderId="1" xfId="0" applyNumberFormat="1" applyFill="1" applyBorder="1" applyAlignment="1">
      <alignment horizontal="right"/>
    </xf>
    <xf numFmtId="165" fontId="0" fillId="8" borderId="1" xfId="0" applyNumberFormat="1" applyFill="1" applyBorder="1" applyAlignment="1">
      <alignment horizontal="right"/>
    </xf>
    <xf numFmtId="165" fontId="0" fillId="7" borderId="1" xfId="0" applyNumberFormat="1" applyFill="1" applyBorder="1" applyAlignment="1">
      <alignment horizontal="right"/>
    </xf>
    <xf numFmtId="165" fontId="0" fillId="6" borderId="1" xfId="0" applyNumberFormat="1" applyFill="1" applyBorder="1" applyAlignment="1">
      <alignment horizontal="right"/>
    </xf>
    <xf numFmtId="0" fontId="0" fillId="8" borderId="5" xfId="0" quotePrefix="1" applyFill="1" applyBorder="1"/>
    <xf numFmtId="0" fontId="0" fillId="7" borderId="5" xfId="0" quotePrefix="1" applyFill="1" applyBorder="1"/>
    <xf numFmtId="0" fontId="0" fillId="2" borderId="5" xfId="0" quotePrefix="1" applyFill="1" applyBorder="1"/>
    <xf numFmtId="0" fontId="0" fillId="6" borderId="5" xfId="0" quotePrefix="1" applyFill="1" applyBorder="1"/>
    <xf numFmtId="0" fontId="0" fillId="10" borderId="5" xfId="0" quotePrefix="1" applyFill="1" applyBorder="1"/>
    <xf numFmtId="0" fontId="14" fillId="0" borderId="5" xfId="0" quotePrefix="1" applyFont="1" applyBorder="1" applyAlignment="1">
      <alignment horizontal="left" indent="1"/>
    </xf>
    <xf numFmtId="0" fontId="0" fillId="2" borderId="1" xfId="0" applyFill="1" applyBorder="1"/>
    <xf numFmtId="0" fontId="0" fillId="4" borderId="1" xfId="0" applyFill="1" applyBorder="1"/>
    <xf numFmtId="0" fontId="0" fillId="5" borderId="1" xfId="0" applyFill="1" applyBorder="1"/>
    <xf numFmtId="0" fontId="0" fillId="11" borderId="20" xfId="0" applyFill="1" applyBorder="1" applyProtection="1">
      <protection locked="0"/>
    </xf>
    <xf numFmtId="0" fontId="0" fillId="12" borderId="20" xfId="0" applyFill="1" applyBorder="1" applyProtection="1">
      <protection locked="0"/>
    </xf>
    <xf numFmtId="0" fontId="0" fillId="13" borderId="20" xfId="0" applyFill="1" applyBorder="1" applyProtection="1">
      <protection locked="0"/>
    </xf>
    <xf numFmtId="0" fontId="0" fillId="14" borderId="20" xfId="0" applyFill="1" applyBorder="1" applyProtection="1">
      <protection locked="0"/>
    </xf>
    <xf numFmtId="0" fontId="0" fillId="11" borderId="20" xfId="0" applyFill="1" applyBorder="1" applyAlignment="1">
      <alignment vertical="top" wrapText="1"/>
    </xf>
    <xf numFmtId="0" fontId="0" fillId="11" borderId="29" xfId="0" applyFill="1" applyBorder="1" applyProtection="1">
      <protection locked="0"/>
    </xf>
    <xf numFmtId="0" fontId="0" fillId="12" borderId="29" xfId="0" applyFill="1" applyBorder="1" applyProtection="1">
      <protection locked="0"/>
    </xf>
    <xf numFmtId="0" fontId="0" fillId="13" borderId="29" xfId="0" applyFill="1" applyBorder="1" applyProtection="1">
      <protection locked="0"/>
    </xf>
    <xf numFmtId="0" fontId="0" fillId="14" borderId="29" xfId="0" applyFill="1" applyBorder="1" applyProtection="1">
      <protection locked="0"/>
    </xf>
    <xf numFmtId="0" fontId="0" fillId="14" borderId="31" xfId="0" applyFill="1" applyBorder="1" applyProtection="1">
      <protection locked="0"/>
    </xf>
    <xf numFmtId="0" fontId="0" fillId="11" borderId="38" xfId="0" applyFill="1" applyBorder="1" applyProtection="1">
      <protection locked="0"/>
    </xf>
    <xf numFmtId="0" fontId="0" fillId="12" borderId="38" xfId="0" applyFill="1" applyBorder="1" applyProtection="1">
      <protection locked="0"/>
    </xf>
    <xf numFmtId="0" fontId="0" fillId="13" borderId="38" xfId="0" applyFill="1" applyBorder="1" applyProtection="1">
      <protection locked="0"/>
    </xf>
    <xf numFmtId="0" fontId="0" fillId="14" borderId="38" xfId="0" applyFill="1" applyBorder="1" applyProtection="1">
      <protection locked="0"/>
    </xf>
    <xf numFmtId="0" fontId="0" fillId="14" borderId="39" xfId="0" applyFill="1" applyBorder="1" applyProtection="1">
      <protection locked="0"/>
    </xf>
    <xf numFmtId="0" fontId="0" fillId="11" borderId="10" xfId="0" applyFill="1" applyBorder="1" applyProtection="1">
      <protection locked="0"/>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3" fillId="0" borderId="0" xfId="0" applyFont="1" applyAlignment="1">
      <alignment horizontal="center"/>
    </xf>
    <xf numFmtId="0" fontId="3" fillId="0" borderId="6" xfId="0" applyFont="1" applyBorder="1" applyAlignment="1">
      <alignment horizontal="center"/>
    </xf>
    <xf numFmtId="0" fontId="11" fillId="0" borderId="5" xfId="0" applyFont="1" applyBorder="1" applyAlignment="1">
      <alignment horizontal="center"/>
    </xf>
    <xf numFmtId="0" fontId="11" fillId="0" borderId="0" xfId="0" applyFont="1" applyAlignment="1">
      <alignment horizontal="center"/>
    </xf>
    <xf numFmtId="0" fontId="11" fillId="0" borderId="6" xfId="0" applyFont="1" applyBorder="1" applyAlignment="1">
      <alignment horizontal="center"/>
    </xf>
    <xf numFmtId="0" fontId="0" fillId="0" borderId="8" xfId="0" applyBorder="1" applyAlignment="1">
      <alignment horizontal="center"/>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0" xfId="0"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6" fillId="0" borderId="2" xfId="0" applyFont="1" applyBorder="1" applyAlignment="1">
      <alignment horizontal="left"/>
    </xf>
    <xf numFmtId="0" fontId="6" fillId="0" borderId="3" xfId="0" applyFont="1" applyBorder="1" applyAlignment="1">
      <alignment horizontal="left"/>
    </xf>
    <xf numFmtId="0" fontId="0" fillId="3" borderId="18" xfId="0" applyFill="1" applyBorder="1" applyAlignment="1">
      <alignment horizontal="center" wrapText="1"/>
    </xf>
    <xf numFmtId="0" fontId="0" fillId="3" borderId="20" xfId="0" applyFill="1" applyBorder="1" applyAlignment="1">
      <alignment horizontal="center" wrapText="1"/>
    </xf>
    <xf numFmtId="0" fontId="0" fillId="9" borderId="2" xfId="0" applyFill="1" applyBorder="1" applyAlignment="1" applyProtection="1">
      <alignment horizontal="center"/>
      <protection locked="0"/>
    </xf>
    <xf numFmtId="0" fontId="0" fillId="9" borderId="3" xfId="0" applyFill="1" applyBorder="1" applyAlignment="1" applyProtection="1">
      <alignment horizontal="center"/>
      <protection locked="0"/>
    </xf>
    <xf numFmtId="0" fontId="0" fillId="9" borderId="4" xfId="0" applyFill="1" applyBorder="1" applyAlignment="1" applyProtection="1">
      <alignment horizontal="center"/>
      <protection locked="0"/>
    </xf>
    <xf numFmtId="0" fontId="0" fillId="9" borderId="5" xfId="0" applyFill="1" applyBorder="1" applyAlignment="1" applyProtection="1">
      <alignment horizontal="center"/>
      <protection locked="0"/>
    </xf>
    <xf numFmtId="0" fontId="0" fillId="9" borderId="0" xfId="0" applyFill="1" applyAlignment="1" applyProtection="1">
      <alignment horizontal="center"/>
      <protection locked="0"/>
    </xf>
    <xf numFmtId="0" fontId="0" fillId="9" borderId="6" xfId="0" applyFill="1" applyBorder="1" applyAlignment="1" applyProtection="1">
      <alignment horizontal="center"/>
      <protection locked="0"/>
    </xf>
    <xf numFmtId="0" fontId="0" fillId="9" borderId="7" xfId="0" applyFill="1" applyBorder="1" applyAlignment="1" applyProtection="1">
      <alignment horizontal="center"/>
      <protection locked="0"/>
    </xf>
    <xf numFmtId="0" fontId="0" fillId="9" borderId="8" xfId="0" applyFill="1" applyBorder="1" applyAlignment="1" applyProtection="1">
      <alignment horizontal="center"/>
      <protection locked="0"/>
    </xf>
    <xf numFmtId="0" fontId="0" fillId="9" borderId="9" xfId="0" applyFill="1" applyBorder="1" applyAlignment="1" applyProtection="1">
      <alignment horizontal="center"/>
      <protection locked="0"/>
    </xf>
    <xf numFmtId="0" fontId="0" fillId="0" borderId="18" xfId="0" applyBorder="1" applyAlignment="1" applyProtection="1">
      <alignment horizontal="left" wrapText="1"/>
      <protection locked="0"/>
    </xf>
    <xf numFmtId="0" fontId="0" fillId="0" borderId="19" xfId="0" applyBorder="1" applyAlignment="1" applyProtection="1">
      <alignment horizontal="left" wrapText="1"/>
      <protection locked="0"/>
    </xf>
    <xf numFmtId="0" fontId="0" fillId="0" borderId="20" xfId="0" applyBorder="1" applyAlignment="1" applyProtection="1">
      <alignment horizontal="left" wrapText="1"/>
      <protection locked="0"/>
    </xf>
    <xf numFmtId="0" fontId="8" fillId="9" borderId="18" xfId="0" applyFont="1" applyFill="1" applyBorder="1" applyAlignment="1" applyProtection="1">
      <alignment horizontal="left" wrapText="1"/>
      <protection locked="0"/>
    </xf>
    <xf numFmtId="0" fontId="8" fillId="9" borderId="20" xfId="0" applyFont="1" applyFill="1" applyBorder="1" applyAlignment="1" applyProtection="1">
      <alignment horizontal="left" wrapText="1"/>
      <protection locked="0"/>
    </xf>
    <xf numFmtId="0" fontId="3" fillId="3" borderId="16" xfId="0" applyFont="1" applyFill="1" applyBorder="1" applyAlignment="1">
      <alignment horizontal="center" vertical="top" wrapText="1"/>
    </xf>
    <xf numFmtId="0" fontId="3" fillId="3" borderId="14" xfId="0" applyFont="1" applyFill="1" applyBorder="1" applyAlignment="1">
      <alignment horizontal="center" vertical="top"/>
    </xf>
    <xf numFmtId="0" fontId="3" fillId="3" borderId="15" xfId="0" applyFont="1" applyFill="1" applyBorder="1" applyAlignment="1">
      <alignment horizontal="center" vertical="top"/>
    </xf>
    <xf numFmtId="0" fontId="0" fillId="0" borderId="18" xfId="0" applyBorder="1" applyAlignment="1" applyProtection="1">
      <alignment horizontal="left"/>
      <protection locked="0"/>
    </xf>
    <xf numFmtId="0" fontId="0" fillId="0" borderId="19" xfId="0" applyBorder="1" applyAlignment="1" applyProtection="1">
      <alignment horizontal="left"/>
      <protection locked="0"/>
    </xf>
    <xf numFmtId="0" fontId="0" fillId="0" borderId="20" xfId="0" applyBorder="1" applyAlignment="1" applyProtection="1">
      <alignment horizontal="left"/>
      <protection locked="0"/>
    </xf>
    <xf numFmtId="14" fontId="0" fillId="0" borderId="18" xfId="0" applyNumberFormat="1" applyBorder="1" applyAlignment="1" applyProtection="1">
      <alignment horizontal="left"/>
      <protection locked="0"/>
    </xf>
    <xf numFmtId="0" fontId="8" fillId="3" borderId="23" xfId="0" applyFont="1" applyFill="1" applyBorder="1" applyAlignment="1">
      <alignment horizontal="center"/>
    </xf>
    <xf numFmtId="0" fontId="8" fillId="3" borderId="3" xfId="0" applyFont="1" applyFill="1" applyBorder="1" applyAlignment="1">
      <alignment horizontal="center"/>
    </xf>
    <xf numFmtId="0" fontId="8" fillId="3" borderId="4" xfId="0" applyFont="1" applyFill="1" applyBorder="1" applyAlignment="1">
      <alignment horizontal="center"/>
    </xf>
    <xf numFmtId="0" fontId="8" fillId="3" borderId="2" xfId="0" applyFont="1" applyFill="1" applyBorder="1" applyAlignment="1">
      <alignment horizontal="center"/>
    </xf>
    <xf numFmtId="0" fontId="0" fillId="3" borderId="2" xfId="0" applyFill="1" applyBorder="1" applyAlignment="1">
      <alignment horizontal="center"/>
    </xf>
    <xf numFmtId="0" fontId="0" fillId="3" borderId="26" xfId="0" applyFill="1" applyBorder="1" applyAlignment="1">
      <alignment horizontal="center"/>
    </xf>
    <xf numFmtId="0" fontId="0" fillId="0" borderId="18" xfId="0" applyBorder="1" applyAlignment="1">
      <alignment horizontal="center" vertical="top" wrapText="1"/>
    </xf>
    <xf numFmtId="0" fontId="0" fillId="0" borderId="20" xfId="0" applyBorder="1" applyAlignment="1">
      <alignment horizontal="center" vertical="top" wrapText="1"/>
    </xf>
    <xf numFmtId="0" fontId="0" fillId="0" borderId="29" xfId="0" applyBorder="1" applyAlignment="1">
      <alignment horizontal="center" vertical="top" wrapText="1"/>
    </xf>
    <xf numFmtId="0" fontId="0" fillId="0" borderId="10" xfId="0" applyBorder="1" applyAlignment="1">
      <alignment horizontal="center" vertical="top" wrapText="1"/>
    </xf>
    <xf numFmtId="0" fontId="0" fillId="0" borderId="27" xfId="0" applyBorder="1" applyAlignment="1">
      <alignment horizontal="center" vertical="top" wrapText="1"/>
    </xf>
    <xf numFmtId="0" fontId="0" fillId="0" borderId="34" xfId="0" applyBorder="1" applyAlignment="1">
      <alignment horizontal="center" vertical="top" wrapText="1"/>
    </xf>
    <xf numFmtId="0" fontId="0" fillId="0" borderId="28" xfId="0" applyBorder="1" applyAlignment="1">
      <alignment horizontal="center" vertical="top" wrapTex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0" fillId="0" borderId="5" xfId="0" applyBorder="1" applyAlignment="1" applyProtection="1">
      <alignment horizontal="center"/>
      <protection locked="0"/>
    </xf>
    <xf numFmtId="0" fontId="0" fillId="0" borderId="0" xfId="0" applyAlignment="1" applyProtection="1">
      <alignment horizontal="center"/>
      <protection locked="0"/>
    </xf>
    <xf numFmtId="0" fontId="0" fillId="0" borderId="6" xfId="0" applyBorder="1" applyAlignment="1" applyProtection="1">
      <alignment horizontal="center"/>
      <protection locked="0"/>
    </xf>
    <xf numFmtId="0" fontId="0" fillId="0" borderId="7" xfId="0" applyBorder="1" applyAlignment="1" applyProtection="1">
      <alignment horizontal="center"/>
      <protection locked="0"/>
    </xf>
    <xf numFmtId="0" fontId="0" fillId="0" borderId="8" xfId="0" applyBorder="1" applyAlignment="1" applyProtection="1">
      <alignment horizontal="center"/>
      <protection locked="0"/>
    </xf>
    <xf numFmtId="0" fontId="0" fillId="0" borderId="9" xfId="0" applyBorder="1" applyAlignment="1" applyProtection="1">
      <alignment horizontal="center"/>
      <protection locked="0"/>
    </xf>
    <xf numFmtId="14" fontId="0" fillId="0" borderId="11" xfId="0" applyNumberFormat="1" applyBorder="1" applyAlignment="1">
      <alignment horizontal="left" vertical="center"/>
    </xf>
    <xf numFmtId="14" fontId="0" fillId="0" borderId="12" xfId="0" applyNumberFormat="1" applyBorder="1" applyAlignment="1">
      <alignment horizontal="left" vertical="center"/>
    </xf>
    <xf numFmtId="14" fontId="0" fillId="0" borderId="13" xfId="0" applyNumberFormat="1" applyBorder="1" applyAlignment="1">
      <alignment horizontal="left" vertical="center"/>
    </xf>
    <xf numFmtId="0" fontId="3" fillId="3" borderId="2" xfId="0" applyFont="1" applyFill="1" applyBorder="1" applyAlignment="1">
      <alignment horizontal="center" vertical="top" wrapText="1"/>
    </xf>
    <xf numFmtId="0" fontId="3" fillId="3" borderId="3" xfId="0" applyFont="1" applyFill="1" applyBorder="1" applyAlignment="1">
      <alignment horizontal="center" vertical="top"/>
    </xf>
    <xf numFmtId="0" fontId="3" fillId="3" borderId="4" xfId="0" applyFont="1" applyFill="1" applyBorder="1" applyAlignment="1">
      <alignment horizontal="center" vertical="top"/>
    </xf>
    <xf numFmtId="0" fontId="0" fillId="0" borderId="11" xfId="0" applyBorder="1" applyAlignment="1">
      <alignment horizontal="left" vertical="center"/>
    </xf>
    <xf numFmtId="0" fontId="0" fillId="0" borderId="13" xfId="0" applyBorder="1" applyAlignment="1">
      <alignment horizontal="left" vertical="center"/>
    </xf>
    <xf numFmtId="0" fontId="0" fillId="9" borderId="11" xfId="0" applyFill="1" applyBorder="1" applyAlignment="1">
      <alignment horizontal="left" vertical="center"/>
    </xf>
    <xf numFmtId="0" fontId="0" fillId="9" borderId="13" xfId="0" applyFill="1" applyBorder="1" applyAlignment="1">
      <alignment horizontal="left" vertical="center"/>
    </xf>
    <xf numFmtId="0" fontId="0" fillId="0" borderId="12" xfId="0" applyBorder="1" applyAlignment="1">
      <alignment horizontal="left" vertical="center"/>
    </xf>
    <xf numFmtId="0" fontId="0" fillId="3" borderId="5" xfId="0" applyFill="1" applyBorder="1" applyAlignment="1">
      <alignment horizontal="left" vertical="center"/>
    </xf>
    <xf numFmtId="0" fontId="0" fillId="3" borderId="0" xfId="0" applyFill="1" applyAlignment="1">
      <alignment horizontal="left" vertical="center"/>
    </xf>
    <xf numFmtId="0" fontId="3" fillId="6" borderId="2" xfId="0" applyFont="1" applyFill="1" applyBorder="1" applyAlignment="1">
      <alignment horizontal="center" vertical="top" wrapText="1"/>
    </xf>
    <xf numFmtId="0" fontId="3" fillId="6" borderId="3" xfId="0" applyFont="1" applyFill="1" applyBorder="1" applyAlignment="1">
      <alignment horizontal="center" vertical="top"/>
    </xf>
    <xf numFmtId="0" fontId="3" fillId="6" borderId="4" xfId="0" applyFont="1" applyFill="1" applyBorder="1" applyAlignment="1">
      <alignment horizontal="center" vertical="top"/>
    </xf>
    <xf numFmtId="0" fontId="0" fillId="6" borderId="5" xfId="0" applyFill="1" applyBorder="1" applyAlignment="1">
      <alignment horizontal="left" vertical="center"/>
    </xf>
    <xf numFmtId="0" fontId="0" fillId="6" borderId="0" xfId="0" applyFill="1" applyAlignment="1">
      <alignment horizontal="left" vertical="center"/>
    </xf>
    <xf numFmtId="0" fontId="3" fillId="7" borderId="2" xfId="0" applyFont="1" applyFill="1" applyBorder="1" applyAlignment="1">
      <alignment horizontal="center" vertical="top" wrapText="1"/>
    </xf>
    <xf numFmtId="0" fontId="3" fillId="7" borderId="3" xfId="0" applyFont="1" applyFill="1" applyBorder="1" applyAlignment="1">
      <alignment horizontal="center" vertical="top"/>
    </xf>
    <xf numFmtId="0" fontId="3" fillId="7" borderId="4" xfId="0" applyFont="1" applyFill="1" applyBorder="1" applyAlignment="1">
      <alignment horizontal="center" vertical="top"/>
    </xf>
    <xf numFmtId="0" fontId="0" fillId="7" borderId="5" xfId="0" applyFill="1" applyBorder="1" applyAlignment="1">
      <alignment horizontal="left" vertical="center"/>
    </xf>
    <xf numFmtId="0" fontId="0" fillId="7" borderId="0" xfId="0" applyFill="1" applyAlignment="1">
      <alignment horizontal="left" vertical="center"/>
    </xf>
    <xf numFmtId="0" fontId="3" fillId="8" borderId="2" xfId="0" applyFont="1" applyFill="1" applyBorder="1" applyAlignment="1">
      <alignment horizontal="center" vertical="top" wrapText="1"/>
    </xf>
    <xf numFmtId="0" fontId="3" fillId="8" borderId="3" xfId="0" applyFont="1" applyFill="1" applyBorder="1" applyAlignment="1">
      <alignment horizontal="center" vertical="top"/>
    </xf>
    <xf numFmtId="0" fontId="3" fillId="8" borderId="4" xfId="0" applyFont="1" applyFill="1" applyBorder="1" applyAlignment="1">
      <alignment horizontal="center" vertical="top"/>
    </xf>
    <xf numFmtId="0" fontId="0" fillId="8" borderId="5" xfId="0" applyFill="1" applyBorder="1" applyAlignment="1">
      <alignment horizontal="left" vertical="center"/>
    </xf>
    <xf numFmtId="0" fontId="0" fillId="8" borderId="0" xfId="0" applyFill="1" applyAlignment="1">
      <alignment horizontal="left" vertical="center"/>
    </xf>
  </cellXfs>
  <cellStyles count="1">
    <cellStyle name="Normal" xfId="0" builtinId="0"/>
  </cellStyles>
  <dxfs count="1">
    <dxf>
      <font>
        <color rgb="FF9C0006"/>
      </font>
      <fill>
        <patternFill>
          <bgColor rgb="FFFFC7CE"/>
        </patternFill>
      </fill>
    </dxf>
  </dxfs>
  <tableStyles count="0" defaultTableStyle="TableStyleMedium2" defaultPivotStyle="PivotStyleLight16"/>
  <colors>
    <mruColors>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1</xdr:row>
      <xdr:rowOff>138114</xdr:rowOff>
    </xdr:from>
    <xdr:to>
      <xdr:col>1</xdr:col>
      <xdr:colOff>285749</xdr:colOff>
      <xdr:row>2</xdr:row>
      <xdr:rowOff>356236</xdr:rowOff>
    </xdr:to>
    <xdr:pic>
      <xdr:nvPicPr>
        <xdr:cNvPr id="3" name="Image 2">
          <a:extLst>
            <a:ext uri="{FF2B5EF4-FFF2-40B4-BE49-F238E27FC236}">
              <a16:creationId xmlns:a16="http://schemas.microsoft.com/office/drawing/2014/main" id="{35DCA0C5-CB34-49B0-9EB7-7CF43092D7C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500064"/>
          <a:ext cx="966787" cy="580072"/>
        </a:xfrm>
        <a:prstGeom prst="rect">
          <a:avLst/>
        </a:prstGeom>
      </xdr:spPr>
    </xdr:pic>
    <xdr:clientData/>
  </xdr:twoCellAnchor>
  <xdr:twoCellAnchor editAs="oneCell">
    <xdr:from>
      <xdr:col>6</xdr:col>
      <xdr:colOff>595312</xdr:colOff>
      <xdr:row>1</xdr:row>
      <xdr:rowOff>33933</xdr:rowOff>
    </xdr:from>
    <xdr:to>
      <xdr:col>7</xdr:col>
      <xdr:colOff>633412</xdr:colOff>
      <xdr:row>3</xdr:row>
      <xdr:rowOff>90506</xdr:rowOff>
    </xdr:to>
    <xdr:pic>
      <xdr:nvPicPr>
        <xdr:cNvPr id="5" name="Image 4">
          <a:extLst>
            <a:ext uri="{FF2B5EF4-FFF2-40B4-BE49-F238E27FC236}">
              <a16:creationId xmlns:a16="http://schemas.microsoft.com/office/drawing/2014/main" id="{200FA4AF-6565-46FC-AA7E-45033BA0807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195887" y="395883"/>
          <a:ext cx="804863" cy="78047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352456</xdr:colOff>
      <xdr:row>12</xdr:row>
      <xdr:rowOff>152421</xdr:rowOff>
    </xdr:to>
    <xdr:pic>
      <xdr:nvPicPr>
        <xdr:cNvPr id="3" name="Image 2">
          <a:extLst>
            <a:ext uri="{FF2B5EF4-FFF2-40B4-BE49-F238E27FC236}">
              <a16:creationId xmlns:a16="http://schemas.microsoft.com/office/drawing/2014/main" id="{DC409698-6C35-D509-DB1E-5DEE41A86912}"/>
            </a:ext>
          </a:extLst>
        </xdr:cNvPr>
        <xdr:cNvPicPr>
          <a:picLocks noChangeAspect="1"/>
        </xdr:cNvPicPr>
      </xdr:nvPicPr>
      <xdr:blipFill>
        <a:blip xmlns:r="http://schemas.openxmlformats.org/officeDocument/2006/relationships" r:embed="rId1"/>
        <a:stretch>
          <a:fillRect/>
        </a:stretch>
      </xdr:blipFill>
      <xdr:spPr>
        <a:xfrm>
          <a:off x="0" y="0"/>
          <a:ext cx="4295806" cy="286704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342931</xdr:colOff>
      <xdr:row>11</xdr:row>
      <xdr:rowOff>161945</xdr:rowOff>
    </xdr:to>
    <xdr:pic>
      <xdr:nvPicPr>
        <xdr:cNvPr id="3" name="Image 2">
          <a:extLst>
            <a:ext uri="{FF2B5EF4-FFF2-40B4-BE49-F238E27FC236}">
              <a16:creationId xmlns:a16="http://schemas.microsoft.com/office/drawing/2014/main" id="{E48AF146-DE37-A7FD-5E88-E63962FDF7AE}"/>
            </a:ext>
          </a:extLst>
        </xdr:cNvPr>
        <xdr:cNvPicPr>
          <a:picLocks noChangeAspect="1"/>
        </xdr:cNvPicPr>
      </xdr:nvPicPr>
      <xdr:blipFill>
        <a:blip xmlns:r="http://schemas.openxmlformats.org/officeDocument/2006/relationships" r:embed="rId1"/>
        <a:stretch>
          <a:fillRect/>
        </a:stretch>
      </xdr:blipFill>
      <xdr:spPr>
        <a:xfrm>
          <a:off x="0" y="0"/>
          <a:ext cx="4286281" cy="269559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333406</xdr:colOff>
      <xdr:row>12</xdr:row>
      <xdr:rowOff>152421</xdr:rowOff>
    </xdr:to>
    <xdr:pic>
      <xdr:nvPicPr>
        <xdr:cNvPr id="2" name="Image 1">
          <a:extLst>
            <a:ext uri="{FF2B5EF4-FFF2-40B4-BE49-F238E27FC236}">
              <a16:creationId xmlns:a16="http://schemas.microsoft.com/office/drawing/2014/main" id="{062EBA55-3276-5D00-E993-ECB44C4BB002}"/>
            </a:ext>
          </a:extLst>
        </xdr:cNvPr>
        <xdr:cNvPicPr>
          <a:picLocks noChangeAspect="1"/>
        </xdr:cNvPicPr>
      </xdr:nvPicPr>
      <xdr:blipFill>
        <a:blip xmlns:r="http://schemas.openxmlformats.org/officeDocument/2006/relationships" r:embed="rId1"/>
        <a:stretch>
          <a:fillRect/>
        </a:stretch>
      </xdr:blipFill>
      <xdr:spPr>
        <a:xfrm>
          <a:off x="0" y="0"/>
          <a:ext cx="4276756" cy="286704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185738</xdr:colOff>
      <xdr:row>0</xdr:row>
      <xdr:rowOff>351833</xdr:rowOff>
    </xdr:from>
    <xdr:to>
      <xdr:col>1</xdr:col>
      <xdr:colOff>123825</xdr:colOff>
      <xdr:row>0</xdr:row>
      <xdr:rowOff>931905</xdr:rowOff>
    </xdr:to>
    <xdr:pic>
      <xdr:nvPicPr>
        <xdr:cNvPr id="2" name="Image 1">
          <a:extLst>
            <a:ext uri="{FF2B5EF4-FFF2-40B4-BE49-F238E27FC236}">
              <a16:creationId xmlns:a16="http://schemas.microsoft.com/office/drawing/2014/main" id="{953781BA-CC1D-444C-9EB0-74D5FE379D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738" y="351833"/>
          <a:ext cx="966787" cy="580072"/>
        </a:xfrm>
        <a:prstGeom prst="rect">
          <a:avLst/>
        </a:prstGeom>
      </xdr:spPr>
    </xdr:pic>
    <xdr:clientData/>
  </xdr:twoCellAnchor>
  <xdr:twoCellAnchor editAs="oneCell">
    <xdr:from>
      <xdr:col>8</xdr:col>
      <xdr:colOff>466724</xdr:colOff>
      <xdr:row>0</xdr:row>
      <xdr:rowOff>261937</xdr:rowOff>
    </xdr:from>
    <xdr:to>
      <xdr:col>9</xdr:col>
      <xdr:colOff>504825</xdr:colOff>
      <xdr:row>0</xdr:row>
      <xdr:rowOff>1042410</xdr:rowOff>
    </xdr:to>
    <xdr:pic>
      <xdr:nvPicPr>
        <xdr:cNvPr id="3" name="Image 2">
          <a:extLst>
            <a:ext uri="{FF2B5EF4-FFF2-40B4-BE49-F238E27FC236}">
              <a16:creationId xmlns:a16="http://schemas.microsoft.com/office/drawing/2014/main" id="{1C3E7CAF-244C-4342-A270-528FE827EC0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24737" y="261937"/>
          <a:ext cx="804863" cy="78047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AB80BAD3-FBE2-4301-95A0-160F507CD9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961CC683-36B5-4FBA-A3CD-0D8A467B661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29500" y="271463"/>
          <a:ext cx="804863" cy="78047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A86B9CF3-2F8A-48F0-8BB9-473768239F8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68E192E0-5924-4984-B75B-A8099500E82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29500" y="271463"/>
          <a:ext cx="804863" cy="78047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2E3D2330-A530-4B1F-9B7C-22DF15C53D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17CA126F-CB8F-4CE1-9E6D-6AEB4F3E242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29500" y="271463"/>
          <a:ext cx="804863" cy="78047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185738</xdr:colOff>
      <xdr:row>0</xdr:row>
      <xdr:rowOff>351833</xdr:rowOff>
    </xdr:from>
    <xdr:to>
      <xdr:col>1</xdr:col>
      <xdr:colOff>123825</xdr:colOff>
      <xdr:row>0</xdr:row>
      <xdr:rowOff>931905</xdr:rowOff>
    </xdr:to>
    <xdr:pic>
      <xdr:nvPicPr>
        <xdr:cNvPr id="2" name="Image 1">
          <a:extLst>
            <a:ext uri="{FF2B5EF4-FFF2-40B4-BE49-F238E27FC236}">
              <a16:creationId xmlns:a16="http://schemas.microsoft.com/office/drawing/2014/main" id="{ACD3DE93-AA48-45F9-92EF-BBBA13A72C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738" y="351833"/>
          <a:ext cx="966787" cy="580072"/>
        </a:xfrm>
        <a:prstGeom prst="rect">
          <a:avLst/>
        </a:prstGeom>
      </xdr:spPr>
    </xdr:pic>
    <xdr:clientData/>
  </xdr:twoCellAnchor>
  <xdr:twoCellAnchor editAs="oneCell">
    <xdr:from>
      <xdr:col>8</xdr:col>
      <xdr:colOff>466724</xdr:colOff>
      <xdr:row>0</xdr:row>
      <xdr:rowOff>261937</xdr:rowOff>
    </xdr:from>
    <xdr:to>
      <xdr:col>9</xdr:col>
      <xdr:colOff>504825</xdr:colOff>
      <xdr:row>0</xdr:row>
      <xdr:rowOff>1042410</xdr:rowOff>
    </xdr:to>
    <xdr:pic>
      <xdr:nvPicPr>
        <xdr:cNvPr id="3" name="Image 2">
          <a:extLst>
            <a:ext uri="{FF2B5EF4-FFF2-40B4-BE49-F238E27FC236}">
              <a16:creationId xmlns:a16="http://schemas.microsoft.com/office/drawing/2014/main" id="{7B02DFE5-7AC9-4548-9E5D-F9E8A680BBA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1924" y="261937"/>
          <a:ext cx="804864" cy="78047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1A9202AC-8F82-4793-A0CD-B3C4E688DB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97FD098C-B2AE-4863-BABB-F34A6DB459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0B83DA88-B2A1-4B5B-9D44-4FF01004DD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C82E9888-D488-4ACD-8FFF-FC5325A5C15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171452</xdr:rowOff>
    </xdr:from>
    <xdr:to>
      <xdr:col>1</xdr:col>
      <xdr:colOff>471488</xdr:colOff>
      <xdr:row>0</xdr:row>
      <xdr:rowOff>961945</xdr:rowOff>
    </xdr:to>
    <xdr:pic>
      <xdr:nvPicPr>
        <xdr:cNvPr id="2" name="Image 1">
          <a:extLst>
            <a:ext uri="{FF2B5EF4-FFF2-40B4-BE49-F238E27FC236}">
              <a16:creationId xmlns:a16="http://schemas.microsoft.com/office/drawing/2014/main" id="{67100CBD-1B3E-459F-8602-5AC56C526B1D}"/>
            </a:ext>
          </a:extLst>
        </xdr:cNvPr>
        <xdr:cNvPicPr>
          <a:picLocks noChangeAspect="1"/>
        </xdr:cNvPicPr>
      </xdr:nvPicPr>
      <xdr:blipFill>
        <a:blip xmlns:r="http://schemas.openxmlformats.org/officeDocument/2006/relationships" r:embed="rId1"/>
        <a:stretch>
          <a:fillRect/>
        </a:stretch>
      </xdr:blipFill>
      <xdr:spPr>
        <a:xfrm>
          <a:off x="0" y="171452"/>
          <a:ext cx="1238251" cy="790493"/>
        </a:xfrm>
        <a:prstGeom prst="rect">
          <a:avLst/>
        </a:prstGeom>
      </xdr:spPr>
    </xdr:pic>
    <xdr:clientData/>
  </xdr:twoCellAnchor>
  <xdr:twoCellAnchor editAs="oneCell">
    <xdr:from>
      <xdr:col>6</xdr:col>
      <xdr:colOff>33341</xdr:colOff>
      <xdr:row>0</xdr:row>
      <xdr:rowOff>180975</xdr:rowOff>
    </xdr:from>
    <xdr:to>
      <xdr:col>7</xdr:col>
      <xdr:colOff>4763</xdr:colOff>
      <xdr:row>0</xdr:row>
      <xdr:rowOff>937535</xdr:rowOff>
    </xdr:to>
    <xdr:pic>
      <xdr:nvPicPr>
        <xdr:cNvPr id="3" name="Image 2">
          <a:extLst>
            <a:ext uri="{FF2B5EF4-FFF2-40B4-BE49-F238E27FC236}">
              <a16:creationId xmlns:a16="http://schemas.microsoft.com/office/drawing/2014/main" id="{AE971CA7-2DB4-4245-A8EE-FA51371218A3}"/>
            </a:ext>
          </a:extLst>
        </xdr:cNvPr>
        <xdr:cNvPicPr>
          <a:picLocks noChangeAspect="1"/>
        </xdr:cNvPicPr>
      </xdr:nvPicPr>
      <xdr:blipFill>
        <a:blip xmlns:r="http://schemas.openxmlformats.org/officeDocument/2006/relationships" r:embed="rId2"/>
        <a:stretch>
          <a:fillRect/>
        </a:stretch>
      </xdr:blipFill>
      <xdr:spPr>
        <a:xfrm>
          <a:off x="4633916" y="180975"/>
          <a:ext cx="785810" cy="75656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9B46BD62-97C0-4D60-9BB3-10F9A2E9F2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AB245DE4-51F1-4C34-B6C9-3CD9C016A6C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185738</xdr:colOff>
      <xdr:row>0</xdr:row>
      <xdr:rowOff>351833</xdr:rowOff>
    </xdr:from>
    <xdr:to>
      <xdr:col>1</xdr:col>
      <xdr:colOff>123825</xdr:colOff>
      <xdr:row>0</xdr:row>
      <xdr:rowOff>931905</xdr:rowOff>
    </xdr:to>
    <xdr:pic>
      <xdr:nvPicPr>
        <xdr:cNvPr id="2" name="Image 1">
          <a:extLst>
            <a:ext uri="{FF2B5EF4-FFF2-40B4-BE49-F238E27FC236}">
              <a16:creationId xmlns:a16="http://schemas.microsoft.com/office/drawing/2014/main" id="{52504388-F729-44AC-ABBD-427E7269AE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738" y="351833"/>
          <a:ext cx="966787" cy="580072"/>
        </a:xfrm>
        <a:prstGeom prst="rect">
          <a:avLst/>
        </a:prstGeom>
      </xdr:spPr>
    </xdr:pic>
    <xdr:clientData/>
  </xdr:twoCellAnchor>
  <xdr:twoCellAnchor editAs="oneCell">
    <xdr:from>
      <xdr:col>8</xdr:col>
      <xdr:colOff>466724</xdr:colOff>
      <xdr:row>0</xdr:row>
      <xdr:rowOff>261937</xdr:rowOff>
    </xdr:from>
    <xdr:to>
      <xdr:col>9</xdr:col>
      <xdr:colOff>504825</xdr:colOff>
      <xdr:row>0</xdr:row>
      <xdr:rowOff>1042410</xdr:rowOff>
    </xdr:to>
    <xdr:pic>
      <xdr:nvPicPr>
        <xdr:cNvPr id="3" name="Image 2">
          <a:extLst>
            <a:ext uri="{FF2B5EF4-FFF2-40B4-BE49-F238E27FC236}">
              <a16:creationId xmlns:a16="http://schemas.microsoft.com/office/drawing/2014/main" id="{74AE66DB-8E83-4D10-B25F-13C7F4FEB1A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1924" y="261937"/>
          <a:ext cx="804864" cy="780473"/>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241EEA59-A042-4950-A542-0CA43B6084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56D3632B-B29D-4403-8491-99F0C41EF2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574C4DE9-89E4-4466-ADDA-23B7B49DCA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B230122C-4AF0-4E7F-BA96-C93E13D3E4B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6991AF92-0F7C-4093-8DA3-719DE964EA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E4C1447E-99D3-4557-8036-6C024E70D77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185738</xdr:colOff>
      <xdr:row>0</xdr:row>
      <xdr:rowOff>351833</xdr:rowOff>
    </xdr:from>
    <xdr:to>
      <xdr:col>1</xdr:col>
      <xdr:colOff>123825</xdr:colOff>
      <xdr:row>0</xdr:row>
      <xdr:rowOff>931905</xdr:rowOff>
    </xdr:to>
    <xdr:pic>
      <xdr:nvPicPr>
        <xdr:cNvPr id="2" name="Image 1">
          <a:extLst>
            <a:ext uri="{FF2B5EF4-FFF2-40B4-BE49-F238E27FC236}">
              <a16:creationId xmlns:a16="http://schemas.microsoft.com/office/drawing/2014/main" id="{8041577B-5E08-4F63-BDE7-AFA9E90FA3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738" y="351833"/>
          <a:ext cx="966787" cy="580072"/>
        </a:xfrm>
        <a:prstGeom prst="rect">
          <a:avLst/>
        </a:prstGeom>
      </xdr:spPr>
    </xdr:pic>
    <xdr:clientData/>
  </xdr:twoCellAnchor>
  <xdr:twoCellAnchor editAs="oneCell">
    <xdr:from>
      <xdr:col>8</xdr:col>
      <xdr:colOff>466724</xdr:colOff>
      <xdr:row>0</xdr:row>
      <xdr:rowOff>261937</xdr:rowOff>
    </xdr:from>
    <xdr:to>
      <xdr:col>9</xdr:col>
      <xdr:colOff>504825</xdr:colOff>
      <xdr:row>0</xdr:row>
      <xdr:rowOff>1042410</xdr:rowOff>
    </xdr:to>
    <xdr:pic>
      <xdr:nvPicPr>
        <xdr:cNvPr id="3" name="Image 2">
          <a:extLst>
            <a:ext uri="{FF2B5EF4-FFF2-40B4-BE49-F238E27FC236}">
              <a16:creationId xmlns:a16="http://schemas.microsoft.com/office/drawing/2014/main" id="{B9F4B535-03C6-48D8-87C5-19272768D7B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1924" y="261937"/>
          <a:ext cx="804864" cy="780473"/>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EEE667CA-7A21-4B7C-BB27-01BB7F1073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7D1DEBF0-4877-4D46-BF91-79008F524F1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A2687E91-A90E-4061-80E0-9FD01D867D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A9A86C5B-4B87-4F0E-A54F-D5DE2CFE8C7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228C6DFC-965A-4AC1-9CDC-C42AEEE143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248F30E6-7F20-4508-827E-EA51E389AFF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185738</xdr:colOff>
      <xdr:row>0</xdr:row>
      <xdr:rowOff>351833</xdr:rowOff>
    </xdr:from>
    <xdr:to>
      <xdr:col>1</xdr:col>
      <xdr:colOff>123825</xdr:colOff>
      <xdr:row>0</xdr:row>
      <xdr:rowOff>931905</xdr:rowOff>
    </xdr:to>
    <xdr:pic>
      <xdr:nvPicPr>
        <xdr:cNvPr id="2" name="Image 1">
          <a:extLst>
            <a:ext uri="{FF2B5EF4-FFF2-40B4-BE49-F238E27FC236}">
              <a16:creationId xmlns:a16="http://schemas.microsoft.com/office/drawing/2014/main" id="{7F274E75-724E-4C29-A49F-567ABA9E59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738" y="351833"/>
          <a:ext cx="966787" cy="580072"/>
        </a:xfrm>
        <a:prstGeom prst="rect">
          <a:avLst/>
        </a:prstGeom>
      </xdr:spPr>
    </xdr:pic>
    <xdr:clientData/>
  </xdr:twoCellAnchor>
  <xdr:twoCellAnchor editAs="oneCell">
    <xdr:from>
      <xdr:col>8</xdr:col>
      <xdr:colOff>466724</xdr:colOff>
      <xdr:row>0</xdr:row>
      <xdr:rowOff>261937</xdr:rowOff>
    </xdr:from>
    <xdr:to>
      <xdr:col>9</xdr:col>
      <xdr:colOff>504825</xdr:colOff>
      <xdr:row>0</xdr:row>
      <xdr:rowOff>1042410</xdr:rowOff>
    </xdr:to>
    <xdr:pic>
      <xdr:nvPicPr>
        <xdr:cNvPr id="3" name="Image 2">
          <a:extLst>
            <a:ext uri="{FF2B5EF4-FFF2-40B4-BE49-F238E27FC236}">
              <a16:creationId xmlns:a16="http://schemas.microsoft.com/office/drawing/2014/main" id="{43E00943-D7F1-4E9C-A52C-DE4DDF41DA3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1924" y="261937"/>
          <a:ext cx="804864" cy="7804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295274</xdr:rowOff>
    </xdr:from>
    <xdr:to>
      <xdr:col>1</xdr:col>
      <xdr:colOff>628651</xdr:colOff>
      <xdr:row>0</xdr:row>
      <xdr:rowOff>1219117</xdr:rowOff>
    </xdr:to>
    <xdr:pic>
      <xdr:nvPicPr>
        <xdr:cNvPr id="2" name="Image 1">
          <a:extLst>
            <a:ext uri="{FF2B5EF4-FFF2-40B4-BE49-F238E27FC236}">
              <a16:creationId xmlns:a16="http://schemas.microsoft.com/office/drawing/2014/main" id="{2B3EC1A3-1926-418B-9C21-6F2FC527E3F0}"/>
            </a:ext>
          </a:extLst>
        </xdr:cNvPr>
        <xdr:cNvPicPr>
          <a:picLocks noChangeAspect="1"/>
        </xdr:cNvPicPr>
      </xdr:nvPicPr>
      <xdr:blipFill>
        <a:blip xmlns:r="http://schemas.openxmlformats.org/officeDocument/2006/relationships" r:embed="rId1"/>
        <a:stretch>
          <a:fillRect/>
        </a:stretch>
      </xdr:blipFill>
      <xdr:spPr>
        <a:xfrm>
          <a:off x="104775" y="295274"/>
          <a:ext cx="1285876" cy="857168"/>
        </a:xfrm>
        <a:prstGeom prst="rect">
          <a:avLst/>
        </a:prstGeom>
      </xdr:spPr>
    </xdr:pic>
    <xdr:clientData/>
  </xdr:twoCellAnchor>
  <xdr:twoCellAnchor editAs="oneCell">
    <xdr:from>
      <xdr:col>9</xdr:col>
      <xdr:colOff>509590</xdr:colOff>
      <xdr:row>0</xdr:row>
      <xdr:rowOff>295275</xdr:rowOff>
    </xdr:from>
    <xdr:to>
      <xdr:col>10</xdr:col>
      <xdr:colOff>528637</xdr:colOff>
      <xdr:row>0</xdr:row>
      <xdr:rowOff>1128032</xdr:rowOff>
    </xdr:to>
    <xdr:pic>
      <xdr:nvPicPr>
        <xdr:cNvPr id="3" name="Image 2">
          <a:extLst>
            <a:ext uri="{FF2B5EF4-FFF2-40B4-BE49-F238E27FC236}">
              <a16:creationId xmlns:a16="http://schemas.microsoft.com/office/drawing/2014/main" id="{2F5CB90E-3DE1-47E6-898B-6A3E8A0A70C0}"/>
            </a:ext>
          </a:extLst>
        </xdr:cNvPr>
        <xdr:cNvPicPr>
          <a:picLocks noChangeAspect="1"/>
        </xdr:cNvPicPr>
      </xdr:nvPicPr>
      <xdr:blipFill>
        <a:blip xmlns:r="http://schemas.openxmlformats.org/officeDocument/2006/relationships" r:embed="rId2"/>
        <a:stretch>
          <a:fillRect/>
        </a:stretch>
      </xdr:blipFill>
      <xdr:spPr>
        <a:xfrm>
          <a:off x="7839078" y="295275"/>
          <a:ext cx="781047" cy="766082"/>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A4001048-88B5-4E20-ADA1-5D0B59D29E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58629EBC-483F-49F2-A3D9-638947B3743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FEECB349-433D-4018-9393-209385589B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360E565E-4FFF-4EB8-8FF8-19A011369BC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4C9401E9-8E9E-48B6-A4CF-DE261BEB7B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453FC410-8F65-44B9-8826-2A248684F92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366743</xdr:colOff>
      <xdr:row>11</xdr:row>
      <xdr:rowOff>123844</xdr:rowOff>
    </xdr:to>
    <xdr:pic>
      <xdr:nvPicPr>
        <xdr:cNvPr id="2" name="Image 1">
          <a:extLst>
            <a:ext uri="{FF2B5EF4-FFF2-40B4-BE49-F238E27FC236}">
              <a16:creationId xmlns:a16="http://schemas.microsoft.com/office/drawing/2014/main" id="{4DCB1B71-A98E-B135-F2E8-B0C6D7BCF90A}"/>
            </a:ext>
          </a:extLst>
        </xdr:cNvPr>
        <xdr:cNvPicPr>
          <a:picLocks noChangeAspect="1"/>
        </xdr:cNvPicPr>
      </xdr:nvPicPr>
      <xdr:blipFill>
        <a:blip xmlns:r="http://schemas.openxmlformats.org/officeDocument/2006/relationships" r:embed="rId1"/>
        <a:stretch>
          <a:fillRect/>
        </a:stretch>
      </xdr:blipFill>
      <xdr:spPr>
        <a:xfrm>
          <a:off x="0" y="0"/>
          <a:ext cx="4305331" cy="265749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357218</xdr:colOff>
      <xdr:row>11</xdr:row>
      <xdr:rowOff>152420</xdr:rowOff>
    </xdr:to>
    <xdr:pic>
      <xdr:nvPicPr>
        <xdr:cNvPr id="3" name="Image 2">
          <a:extLst>
            <a:ext uri="{FF2B5EF4-FFF2-40B4-BE49-F238E27FC236}">
              <a16:creationId xmlns:a16="http://schemas.microsoft.com/office/drawing/2014/main" id="{83FA7072-9E08-4B86-7858-681E68A1128D}"/>
            </a:ext>
          </a:extLst>
        </xdr:cNvPr>
        <xdr:cNvPicPr>
          <a:picLocks noChangeAspect="1"/>
        </xdr:cNvPicPr>
      </xdr:nvPicPr>
      <xdr:blipFill>
        <a:blip xmlns:r="http://schemas.openxmlformats.org/officeDocument/2006/relationships" r:embed="rId1"/>
        <a:stretch>
          <a:fillRect/>
        </a:stretch>
      </xdr:blipFill>
      <xdr:spPr>
        <a:xfrm>
          <a:off x="0" y="0"/>
          <a:ext cx="4295806" cy="268607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371507</xdr:colOff>
      <xdr:row>11</xdr:row>
      <xdr:rowOff>133369</xdr:rowOff>
    </xdr:to>
    <xdr:pic>
      <xdr:nvPicPr>
        <xdr:cNvPr id="3" name="Image 2">
          <a:extLst>
            <a:ext uri="{FF2B5EF4-FFF2-40B4-BE49-F238E27FC236}">
              <a16:creationId xmlns:a16="http://schemas.microsoft.com/office/drawing/2014/main" id="{FAA83F08-6240-0636-CEAD-6411BFD29477}"/>
            </a:ext>
          </a:extLst>
        </xdr:cNvPr>
        <xdr:cNvPicPr>
          <a:picLocks noChangeAspect="1"/>
        </xdr:cNvPicPr>
      </xdr:nvPicPr>
      <xdr:blipFill>
        <a:blip xmlns:r="http://schemas.openxmlformats.org/officeDocument/2006/relationships" r:embed="rId1"/>
        <a:stretch>
          <a:fillRect/>
        </a:stretch>
      </xdr:blipFill>
      <xdr:spPr>
        <a:xfrm>
          <a:off x="0" y="0"/>
          <a:ext cx="4314857" cy="266701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323881</xdr:colOff>
      <xdr:row>11</xdr:row>
      <xdr:rowOff>114319</xdr:rowOff>
    </xdr:to>
    <xdr:pic>
      <xdr:nvPicPr>
        <xdr:cNvPr id="3" name="Image 2">
          <a:extLst>
            <a:ext uri="{FF2B5EF4-FFF2-40B4-BE49-F238E27FC236}">
              <a16:creationId xmlns:a16="http://schemas.microsoft.com/office/drawing/2014/main" id="{BD757B6C-33AE-5C97-D785-2C6C910B679F}"/>
            </a:ext>
          </a:extLst>
        </xdr:cNvPr>
        <xdr:cNvPicPr>
          <a:picLocks noChangeAspect="1"/>
        </xdr:cNvPicPr>
      </xdr:nvPicPr>
      <xdr:blipFill>
        <a:blip xmlns:r="http://schemas.openxmlformats.org/officeDocument/2006/relationships" r:embed="rId1"/>
        <a:stretch>
          <a:fillRect/>
        </a:stretch>
      </xdr:blipFill>
      <xdr:spPr>
        <a:xfrm>
          <a:off x="0" y="0"/>
          <a:ext cx="4267231" cy="264796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361981</xdr:colOff>
      <xdr:row>11</xdr:row>
      <xdr:rowOff>152420</xdr:rowOff>
    </xdr:to>
    <xdr:pic>
      <xdr:nvPicPr>
        <xdr:cNvPr id="3" name="Image 2">
          <a:extLst>
            <a:ext uri="{FF2B5EF4-FFF2-40B4-BE49-F238E27FC236}">
              <a16:creationId xmlns:a16="http://schemas.microsoft.com/office/drawing/2014/main" id="{3A1E52C4-E16F-77EE-BFEA-9EA805DF3E33}"/>
            </a:ext>
          </a:extLst>
        </xdr:cNvPr>
        <xdr:cNvPicPr>
          <a:picLocks noChangeAspect="1"/>
        </xdr:cNvPicPr>
      </xdr:nvPicPr>
      <xdr:blipFill>
        <a:blip xmlns:r="http://schemas.openxmlformats.org/officeDocument/2006/relationships" r:embed="rId1"/>
        <a:stretch>
          <a:fillRect/>
        </a:stretch>
      </xdr:blipFill>
      <xdr:spPr>
        <a:xfrm>
          <a:off x="0" y="0"/>
          <a:ext cx="4305331" cy="268607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342931</xdr:colOff>
      <xdr:row>12</xdr:row>
      <xdr:rowOff>76220</xdr:rowOff>
    </xdr:to>
    <xdr:pic>
      <xdr:nvPicPr>
        <xdr:cNvPr id="3" name="Image 2">
          <a:extLst>
            <a:ext uri="{FF2B5EF4-FFF2-40B4-BE49-F238E27FC236}">
              <a16:creationId xmlns:a16="http://schemas.microsoft.com/office/drawing/2014/main" id="{B543E2BF-D493-4F23-909B-D2F43476044D}"/>
            </a:ext>
          </a:extLst>
        </xdr:cNvPr>
        <xdr:cNvPicPr>
          <a:picLocks noChangeAspect="1"/>
        </xdr:cNvPicPr>
      </xdr:nvPicPr>
      <xdr:blipFill>
        <a:blip xmlns:r="http://schemas.openxmlformats.org/officeDocument/2006/relationships" r:embed="rId1"/>
        <a:stretch>
          <a:fillRect/>
        </a:stretch>
      </xdr:blipFill>
      <xdr:spPr>
        <a:xfrm>
          <a:off x="0" y="0"/>
          <a:ext cx="4286281" cy="279084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1.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2.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4.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5.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6.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7.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8.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19.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1.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2.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H26"/>
  <sheetViews>
    <sheetView topLeftCell="A16" workbookViewId="0">
      <selection activeCell="A23" sqref="A23"/>
    </sheetView>
  </sheetViews>
  <sheetFormatPr baseColWidth="10" defaultColWidth="10.7109375" defaultRowHeight="15" x14ac:dyDescent="0.25"/>
  <sheetData>
    <row r="1" spans="1:8" ht="28.5" x14ac:dyDescent="0.45">
      <c r="A1" s="177" t="s">
        <v>6</v>
      </c>
      <c r="B1" s="178"/>
      <c r="C1" s="178"/>
      <c r="D1" s="178"/>
      <c r="E1" s="178"/>
      <c r="F1" s="178"/>
      <c r="G1" s="178"/>
      <c r="H1" s="179"/>
    </row>
    <row r="2" spans="1:8" ht="28.5" x14ac:dyDescent="0.45">
      <c r="A2" s="180" t="s">
        <v>21</v>
      </c>
      <c r="B2" s="181"/>
      <c r="C2" s="181"/>
      <c r="D2" s="181"/>
      <c r="E2" s="181"/>
      <c r="F2" s="181"/>
      <c r="G2" s="181"/>
      <c r="H2" s="182"/>
    </row>
    <row r="3" spans="1:8" ht="28.5" x14ac:dyDescent="0.45">
      <c r="A3" s="180" t="s">
        <v>22</v>
      </c>
      <c r="B3" s="181"/>
      <c r="C3" s="181"/>
      <c r="D3" s="181"/>
      <c r="E3" s="181"/>
      <c r="F3" s="181"/>
      <c r="G3" s="181"/>
      <c r="H3" s="182"/>
    </row>
    <row r="4" spans="1:8" ht="28.5" x14ac:dyDescent="0.45">
      <c r="A4" s="183" t="s">
        <v>38</v>
      </c>
      <c r="B4" s="184"/>
      <c r="C4" s="184"/>
      <c r="D4" s="184"/>
      <c r="E4" s="184"/>
      <c r="F4" s="184"/>
      <c r="G4" s="184"/>
      <c r="H4" s="185"/>
    </row>
    <row r="5" spans="1:8" x14ac:dyDescent="0.25">
      <c r="B5" s="96"/>
      <c r="C5" s="96"/>
      <c r="H5" s="1"/>
    </row>
    <row r="6" spans="1:8" x14ac:dyDescent="0.25">
      <c r="A6" s="95" t="s">
        <v>7</v>
      </c>
      <c r="H6" s="1"/>
    </row>
    <row r="7" spans="1:8" x14ac:dyDescent="0.25">
      <c r="H7" s="1"/>
    </row>
    <row r="8" spans="1:8" x14ac:dyDescent="0.25">
      <c r="A8" s="2" t="s">
        <v>8</v>
      </c>
      <c r="H8" s="1"/>
    </row>
    <row r="9" spans="1:8" x14ac:dyDescent="0.25">
      <c r="A9" s="3" t="s">
        <v>50</v>
      </c>
      <c r="H9" s="1"/>
    </row>
    <row r="10" spans="1:8" x14ac:dyDescent="0.25">
      <c r="A10" s="3" t="s">
        <v>51</v>
      </c>
      <c r="H10" s="1"/>
    </row>
    <row r="11" spans="1:8" x14ac:dyDescent="0.25">
      <c r="H11" s="1"/>
    </row>
    <row r="12" spans="1:8" x14ac:dyDescent="0.25">
      <c r="A12" s="2" t="s">
        <v>23</v>
      </c>
      <c r="H12" s="1"/>
    </row>
    <row r="13" spans="1:8" x14ac:dyDescent="0.25">
      <c r="A13" s="3" t="s">
        <v>26</v>
      </c>
      <c r="H13" s="1"/>
    </row>
    <row r="14" spans="1:8" x14ac:dyDescent="0.25">
      <c r="A14" s="3" t="s">
        <v>24</v>
      </c>
      <c r="H14" s="1"/>
    </row>
    <row r="15" spans="1:8" x14ac:dyDescent="0.25">
      <c r="A15" s="3" t="s">
        <v>25</v>
      </c>
      <c r="H15" s="1"/>
    </row>
    <row r="16" spans="1:8" x14ac:dyDescent="0.25">
      <c r="H16" s="1"/>
    </row>
    <row r="17" spans="1:8" x14ac:dyDescent="0.25">
      <c r="H17" s="1"/>
    </row>
    <row r="18" spans="1:8" x14ac:dyDescent="0.25">
      <c r="A18" s="2" t="s">
        <v>27</v>
      </c>
      <c r="H18" s="1"/>
    </row>
    <row r="19" spans="1:8" x14ac:dyDescent="0.25">
      <c r="A19" s="3" t="s">
        <v>28</v>
      </c>
      <c r="H19" s="1"/>
    </row>
    <row r="20" spans="1:8" x14ac:dyDescent="0.25">
      <c r="A20" s="3" t="s">
        <v>29</v>
      </c>
      <c r="H20" s="1"/>
    </row>
    <row r="21" spans="1:8" x14ac:dyDescent="0.25">
      <c r="A21" s="3" t="s">
        <v>52</v>
      </c>
      <c r="H21" s="1"/>
    </row>
    <row r="22" spans="1:8" x14ac:dyDescent="0.25">
      <c r="A22" s="3"/>
      <c r="H22" s="1"/>
    </row>
    <row r="23" spans="1:8" x14ac:dyDescent="0.25">
      <c r="A23" s="157" t="s">
        <v>54</v>
      </c>
      <c r="H23" s="1"/>
    </row>
    <row r="24" spans="1:8" x14ac:dyDescent="0.25">
      <c r="A24" s="3"/>
      <c r="H24" s="1"/>
    </row>
    <row r="25" spans="1:8" ht="15.75" thickBot="1" x14ac:dyDescent="0.3">
      <c r="A25" s="75" t="s">
        <v>53</v>
      </c>
      <c r="B25" s="4"/>
      <c r="C25" s="4"/>
      <c r="D25" s="4"/>
      <c r="E25" s="4"/>
      <c r="F25" s="4"/>
      <c r="G25" s="4"/>
      <c r="H25" s="5"/>
    </row>
    <row r="26" spans="1:8" x14ac:dyDescent="0.25">
      <c r="A26" s="70" t="s">
        <v>10</v>
      </c>
    </row>
  </sheetData>
  <sheetProtection algorithmName="SHA-512" hashValue="Nclzw6RBhwlCH2fkx59krK9tR6trR177is7qG1bGWETyrUtJRStAjUrrc8oAlkkuPfJhH9o1D/oEFUhe0utlpw==" saltValue="7LZQIRMfltKZ+kbQHnE4zw==" spinCount="100000" sheet="1" objects="1" scenarios="1"/>
  <mergeCells count="4">
    <mergeCell ref="A1:H1"/>
    <mergeCell ref="A2:H2"/>
    <mergeCell ref="A3:H3"/>
    <mergeCell ref="A4:H4"/>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0">
    <tabColor rgb="FFFFC000"/>
  </sheetPr>
  <dimension ref="H1:R22"/>
  <sheetViews>
    <sheetView workbookViewId="0">
      <selection activeCell="K1" sqref="K1:M21"/>
    </sheetView>
  </sheetViews>
  <sheetFormatPr baseColWidth="10" defaultColWidth="10.7109375" defaultRowHeight="15" x14ac:dyDescent="0.25"/>
  <cols>
    <col min="4" max="4" width="5.85546875" customWidth="1"/>
    <col min="5" max="5" width="8.140625" customWidth="1"/>
    <col min="6" max="6" width="9" customWidth="1"/>
  </cols>
  <sheetData>
    <row r="1" spans="8:18" ht="60" x14ac:dyDescent="0.25">
      <c r="H1" s="231" t="s">
        <v>30</v>
      </c>
      <c r="I1" s="232"/>
      <c r="J1" s="233"/>
      <c r="K1" s="231" t="s">
        <v>31</v>
      </c>
      <c r="L1" s="232"/>
      <c r="M1" s="233"/>
      <c r="N1" s="231" t="s">
        <v>32</v>
      </c>
      <c r="O1" s="232"/>
      <c r="P1" s="233"/>
      <c r="Q1" s="165" t="s">
        <v>33</v>
      </c>
      <c r="R1" s="57"/>
    </row>
    <row r="2" spans="8:18" x14ac:dyDescent="0.25">
      <c r="H2" s="101"/>
      <c r="I2" s="53"/>
      <c r="J2" s="102"/>
      <c r="K2" s="101"/>
      <c r="L2" s="53"/>
      <c r="M2" s="102"/>
      <c r="N2" s="101"/>
      <c r="O2" s="53"/>
      <c r="P2" s="102"/>
      <c r="Q2" s="166">
        <f>MAX(H2+I2+J2,K2+L2+M2,N2+O2+P2)</f>
        <v>0</v>
      </c>
      <c r="R2" s="57" t="str">
        <f>IF(ISBLANK(Résultats!D8),"Joueur 1",Résultats!D8)</f>
        <v>Joueur 1</v>
      </c>
    </row>
    <row r="3" spans="8:18" x14ac:dyDescent="0.25">
      <c r="H3" s="103"/>
      <c r="I3" s="54"/>
      <c r="J3" s="104"/>
      <c r="K3" s="103"/>
      <c r="L3" s="54"/>
      <c r="M3" s="104"/>
      <c r="N3" s="103"/>
      <c r="O3" s="54"/>
      <c r="P3" s="104"/>
      <c r="Q3" s="167">
        <f t="shared" ref="Q3:Q21" si="0">MAX(H3+I3+J3,K3+L3+M3,N3+O3+P3)</f>
        <v>0</v>
      </c>
      <c r="R3" s="158" t="str">
        <f>IF(ISBLANK(Résultats!D9),"Joueur 2",Résultats!D9)</f>
        <v>Joueur 2</v>
      </c>
    </row>
    <row r="4" spans="8:18" x14ac:dyDescent="0.25">
      <c r="H4" s="105"/>
      <c r="I4" s="55"/>
      <c r="J4" s="106"/>
      <c r="K4" s="105"/>
      <c r="L4" s="55"/>
      <c r="M4" s="106"/>
      <c r="N4" s="105"/>
      <c r="O4" s="55"/>
      <c r="P4" s="106"/>
      <c r="Q4" s="168">
        <f t="shared" si="0"/>
        <v>0</v>
      </c>
      <c r="R4" s="159" t="str">
        <f>IF(ISBLANK(Résultats!D10),"Joueur 3",Résultats!D10)</f>
        <v>Joueur 3</v>
      </c>
    </row>
    <row r="5" spans="8:18" x14ac:dyDescent="0.25">
      <c r="H5" s="107"/>
      <c r="I5" s="56"/>
      <c r="J5" s="108"/>
      <c r="K5" s="107"/>
      <c r="L5" s="56"/>
      <c r="M5" s="108"/>
      <c r="N5" s="107"/>
      <c r="O5" s="56"/>
      <c r="P5" s="108"/>
      <c r="Q5" s="169">
        <f t="shared" si="0"/>
        <v>0</v>
      </c>
      <c r="R5" s="160" t="str">
        <f>IF(ISBLANK(Résultats!D11),"Joueur 4",Résultats!D11)</f>
        <v>Joueur 4</v>
      </c>
    </row>
    <row r="6" spans="8:18" x14ac:dyDescent="0.25">
      <c r="H6" s="101"/>
      <c r="I6" s="53"/>
      <c r="J6" s="102"/>
      <c r="K6" s="101"/>
      <c r="L6" s="53"/>
      <c r="M6" s="102"/>
      <c r="N6" s="101"/>
      <c r="O6" s="53"/>
      <c r="P6" s="102"/>
      <c r="Q6" s="166">
        <f t="shared" si="0"/>
        <v>0</v>
      </c>
      <c r="R6" s="57" t="str">
        <f>IF(ISBLANK(Résultats!D12),"Joueur 5",Résultats!D12)</f>
        <v>Joueur 5</v>
      </c>
    </row>
    <row r="7" spans="8:18" x14ac:dyDescent="0.25">
      <c r="H7" s="103"/>
      <c r="I7" s="54"/>
      <c r="J7" s="104"/>
      <c r="K7" s="103"/>
      <c r="L7" s="54"/>
      <c r="M7" s="104"/>
      <c r="N7" s="103"/>
      <c r="O7" s="54"/>
      <c r="P7" s="104"/>
      <c r="Q7" s="167">
        <f t="shared" si="0"/>
        <v>0</v>
      </c>
      <c r="R7" s="158" t="str">
        <f>IF(ISBLANK(Résultats!D13),"Joueur 6",Résultats!D13)</f>
        <v>Joueur 6</v>
      </c>
    </row>
    <row r="8" spans="8:18" x14ac:dyDescent="0.25">
      <c r="H8" s="105"/>
      <c r="I8" s="55"/>
      <c r="J8" s="106"/>
      <c r="K8" s="105"/>
      <c r="L8" s="55"/>
      <c r="M8" s="106"/>
      <c r="N8" s="105"/>
      <c r="O8" s="55"/>
      <c r="P8" s="106"/>
      <c r="Q8" s="168">
        <f t="shared" si="0"/>
        <v>0</v>
      </c>
      <c r="R8" s="159" t="str">
        <f>IF(ISBLANK(Résultats!D14),"Joueur 7",Résultats!D14)</f>
        <v>Joueur 7</v>
      </c>
    </row>
    <row r="9" spans="8:18" x14ac:dyDescent="0.25">
      <c r="H9" s="107"/>
      <c r="I9" s="56"/>
      <c r="J9" s="108"/>
      <c r="K9" s="107"/>
      <c r="L9" s="56"/>
      <c r="M9" s="108"/>
      <c r="N9" s="107"/>
      <c r="O9" s="56"/>
      <c r="P9" s="108"/>
      <c r="Q9" s="169">
        <f t="shared" si="0"/>
        <v>0</v>
      </c>
      <c r="R9" s="160" t="str">
        <f>IF(ISBLANK(Résultats!D15),"Joueur 8",Résultats!D15)</f>
        <v>Joueur 8</v>
      </c>
    </row>
    <row r="10" spans="8:18" x14ac:dyDescent="0.25">
      <c r="H10" s="101"/>
      <c r="I10" s="53"/>
      <c r="J10" s="102"/>
      <c r="K10" s="101"/>
      <c r="L10" s="53"/>
      <c r="M10" s="102"/>
      <c r="N10" s="101"/>
      <c r="O10" s="53"/>
      <c r="P10" s="102"/>
      <c r="Q10" s="166">
        <f t="shared" si="0"/>
        <v>0</v>
      </c>
      <c r="R10" s="57" t="str">
        <f>IF(ISBLANK(Résultats!D16),"Joueur 9",Résultats!D16)</f>
        <v>Joueur 9</v>
      </c>
    </row>
    <row r="11" spans="8:18" x14ac:dyDescent="0.25">
      <c r="H11" s="103"/>
      <c r="I11" s="54"/>
      <c r="J11" s="104"/>
      <c r="K11" s="103"/>
      <c r="L11" s="54"/>
      <c r="M11" s="104"/>
      <c r="N11" s="103"/>
      <c r="O11" s="54"/>
      <c r="P11" s="104"/>
      <c r="Q11" s="167">
        <f t="shared" si="0"/>
        <v>0</v>
      </c>
      <c r="R11" s="158" t="str">
        <f>IF(ISBLANK(Résultats!D17),"Joueur 10",Résultats!D17)</f>
        <v>Joueur 10</v>
      </c>
    </row>
    <row r="12" spans="8:18" x14ac:dyDescent="0.25">
      <c r="H12" s="105"/>
      <c r="I12" s="55"/>
      <c r="J12" s="106"/>
      <c r="K12" s="105"/>
      <c r="L12" s="55"/>
      <c r="M12" s="106"/>
      <c r="N12" s="105"/>
      <c r="O12" s="55"/>
      <c r="P12" s="106"/>
      <c r="Q12" s="168">
        <f t="shared" si="0"/>
        <v>0</v>
      </c>
      <c r="R12" s="159" t="str">
        <f>IF(ISBLANK(Résultats!D18),"Joueur 11",Résultats!D18)</f>
        <v>Joueur 11</v>
      </c>
    </row>
    <row r="13" spans="8:18" x14ac:dyDescent="0.25">
      <c r="H13" s="107"/>
      <c r="I13" s="56"/>
      <c r="J13" s="108"/>
      <c r="K13" s="107"/>
      <c r="L13" s="56"/>
      <c r="M13" s="108"/>
      <c r="N13" s="107"/>
      <c r="O13" s="56"/>
      <c r="P13" s="108"/>
      <c r="Q13" s="169">
        <f t="shared" si="0"/>
        <v>0</v>
      </c>
      <c r="R13" s="160" t="str">
        <f>IF(ISBLANK(Résultats!D19),"Joueur 12",Résultats!D19)</f>
        <v>Joueur 12</v>
      </c>
    </row>
    <row r="14" spans="8:18" x14ac:dyDescent="0.25">
      <c r="H14" s="101"/>
      <c r="I14" s="53"/>
      <c r="J14" s="102"/>
      <c r="K14" s="101"/>
      <c r="L14" s="53"/>
      <c r="M14" s="102"/>
      <c r="N14" s="101"/>
      <c r="O14" s="53"/>
      <c r="P14" s="102"/>
      <c r="Q14" s="166">
        <f t="shared" si="0"/>
        <v>0</v>
      </c>
      <c r="R14" s="57" t="str">
        <f>IF(ISBLANK(Résultats!D20),"Joueur 13",Résultats!D20)</f>
        <v>Joueur 13</v>
      </c>
    </row>
    <row r="15" spans="8:18" x14ac:dyDescent="0.25">
      <c r="H15" s="103"/>
      <c r="I15" s="54"/>
      <c r="J15" s="104"/>
      <c r="K15" s="103"/>
      <c r="L15" s="54"/>
      <c r="M15" s="104"/>
      <c r="N15" s="103"/>
      <c r="O15" s="54"/>
      <c r="P15" s="104"/>
      <c r="Q15" s="167">
        <f t="shared" si="0"/>
        <v>0</v>
      </c>
      <c r="R15" s="158" t="str">
        <f>IF(ISBLANK(Résultats!D21),"Joueur 14",Résultats!D21)</f>
        <v>Joueur 14</v>
      </c>
    </row>
    <row r="16" spans="8:18" x14ac:dyDescent="0.25">
      <c r="H16" s="105"/>
      <c r="I16" s="55"/>
      <c r="J16" s="106"/>
      <c r="K16" s="105"/>
      <c r="L16" s="55"/>
      <c r="M16" s="106"/>
      <c r="N16" s="105"/>
      <c r="O16" s="55"/>
      <c r="P16" s="106"/>
      <c r="Q16" s="168">
        <f t="shared" si="0"/>
        <v>0</v>
      </c>
      <c r="R16" s="159" t="str">
        <f>IF(ISBLANK(Résultats!D22),"Joueur 15",Résultats!D22)</f>
        <v>Joueur 15</v>
      </c>
    </row>
    <row r="17" spans="8:18" x14ac:dyDescent="0.25">
      <c r="H17" s="107"/>
      <c r="I17" s="56"/>
      <c r="J17" s="108"/>
      <c r="K17" s="107"/>
      <c r="L17" s="56"/>
      <c r="M17" s="108"/>
      <c r="N17" s="107"/>
      <c r="O17" s="56"/>
      <c r="P17" s="108"/>
      <c r="Q17" s="169">
        <f t="shared" si="0"/>
        <v>0</v>
      </c>
      <c r="R17" s="160" t="str">
        <f>IF(ISBLANK(Résultats!D23),"Joueur 16",Résultats!D23)</f>
        <v>Joueur 16</v>
      </c>
    </row>
    <row r="18" spans="8:18" x14ac:dyDescent="0.25">
      <c r="H18" s="101"/>
      <c r="I18" s="53"/>
      <c r="J18" s="102"/>
      <c r="K18" s="101"/>
      <c r="L18" s="53"/>
      <c r="M18" s="102"/>
      <c r="N18" s="101"/>
      <c r="O18" s="53"/>
      <c r="P18" s="102"/>
      <c r="Q18" s="166">
        <f t="shared" si="0"/>
        <v>0</v>
      </c>
      <c r="R18" s="57" t="str">
        <f>IF(ISBLANK(Résultats!D24),"Joueur 17",Résultats!D24)</f>
        <v>Joueur 17</v>
      </c>
    </row>
    <row r="19" spans="8:18" x14ac:dyDescent="0.25">
      <c r="H19" s="103"/>
      <c r="I19" s="54"/>
      <c r="J19" s="104"/>
      <c r="K19" s="103"/>
      <c r="L19" s="54"/>
      <c r="M19" s="104"/>
      <c r="N19" s="103"/>
      <c r="O19" s="54"/>
      <c r="P19" s="104"/>
      <c r="Q19" s="167">
        <f t="shared" si="0"/>
        <v>0</v>
      </c>
      <c r="R19" s="158" t="str">
        <f>IF(ISBLANK(Résultats!D25),"Joueur 18",Résultats!D25)</f>
        <v>Joueur 18</v>
      </c>
    </row>
    <row r="20" spans="8:18" x14ac:dyDescent="0.25">
      <c r="H20" s="105"/>
      <c r="I20" s="55"/>
      <c r="J20" s="106"/>
      <c r="K20" s="105"/>
      <c r="L20" s="55"/>
      <c r="M20" s="106"/>
      <c r="N20" s="105"/>
      <c r="O20" s="55"/>
      <c r="P20" s="106"/>
      <c r="Q20" s="168">
        <f t="shared" si="0"/>
        <v>0</v>
      </c>
      <c r="R20" s="159" t="str">
        <f>IF(ISBLANK(Résultats!D26),"Joueur 19",Résultats!D26)</f>
        <v>Joueur 19</v>
      </c>
    </row>
    <row r="21" spans="8:18" ht="15.75" thickBot="1" x14ac:dyDescent="0.3">
      <c r="H21" s="109"/>
      <c r="I21" s="111"/>
      <c r="J21" s="110"/>
      <c r="K21" s="109"/>
      <c r="L21" s="111"/>
      <c r="M21" s="110"/>
      <c r="N21" s="109"/>
      <c r="O21" s="111"/>
      <c r="P21" s="110"/>
      <c r="Q21" s="170">
        <f t="shared" si="0"/>
        <v>0</v>
      </c>
      <c r="R21" s="160" t="str">
        <f>IF(ISBLANK(Résultats!D27),"Joueur 20",Résultats!D27)</f>
        <v>Joueur 20</v>
      </c>
    </row>
    <row r="22" spans="8:18" x14ac:dyDescent="0.25">
      <c r="H22" s="70" t="s">
        <v>18</v>
      </c>
      <c r="I22" s="70"/>
      <c r="J22" s="70"/>
    </row>
  </sheetData>
  <sheetProtection algorithmName="SHA-512" hashValue="0s7M8NL/tl/ojZ0FmM//4KXr5Pk/br7vzjH/5qK5ANOsFPaLFXy+MO+Lagq5dp/oYS4KIz6zqoYwqTLH+SHOPQ==" saltValue="xmed7DoDrheHvIQMRKOj4A==" spinCount="100000" sheet="1" objects="1" scenarios="1"/>
  <mergeCells count="3">
    <mergeCell ref="H1:J1"/>
    <mergeCell ref="K1:M1"/>
    <mergeCell ref="N1:P1"/>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1">
    <tabColor rgb="FFFFC000"/>
  </sheetPr>
  <dimension ref="H1:R22"/>
  <sheetViews>
    <sheetView workbookViewId="0">
      <selection activeCell="K1" sqref="K1:M21"/>
    </sheetView>
  </sheetViews>
  <sheetFormatPr baseColWidth="10" defaultColWidth="10.7109375" defaultRowHeight="15" x14ac:dyDescent="0.25"/>
  <cols>
    <col min="4" max="4" width="5.85546875" customWidth="1"/>
    <col min="5" max="5" width="8.140625" customWidth="1"/>
    <col min="6" max="6" width="9" customWidth="1"/>
  </cols>
  <sheetData>
    <row r="1" spans="8:18" ht="60" x14ac:dyDescent="0.25">
      <c r="H1" s="231" t="s">
        <v>30</v>
      </c>
      <c r="I1" s="232"/>
      <c r="J1" s="233"/>
      <c r="K1" s="231" t="s">
        <v>31</v>
      </c>
      <c r="L1" s="232"/>
      <c r="M1" s="233"/>
      <c r="N1" s="231" t="s">
        <v>32</v>
      </c>
      <c r="O1" s="232"/>
      <c r="P1" s="233"/>
      <c r="Q1" s="165" t="s">
        <v>33</v>
      </c>
      <c r="R1" s="57"/>
    </row>
    <row r="2" spans="8:18" x14ac:dyDescent="0.25">
      <c r="H2" s="101"/>
      <c r="I2" s="53"/>
      <c r="J2" s="102"/>
      <c r="K2" s="101"/>
      <c r="L2" s="53"/>
      <c r="M2" s="102"/>
      <c r="N2" s="101"/>
      <c r="O2" s="53"/>
      <c r="P2" s="102"/>
      <c r="Q2" s="166">
        <f>MAX(H2+I2+J2,K2+L2+M2,N2+O2+P2)</f>
        <v>0</v>
      </c>
      <c r="R2" s="57" t="str">
        <f>IF(ISBLANK(Résultats!D8),"Joueur 1",Résultats!D8)</f>
        <v>Joueur 1</v>
      </c>
    </row>
    <row r="3" spans="8:18" x14ac:dyDescent="0.25">
      <c r="H3" s="103"/>
      <c r="I3" s="54"/>
      <c r="J3" s="104"/>
      <c r="K3" s="103"/>
      <c r="L3" s="54"/>
      <c r="M3" s="104"/>
      <c r="N3" s="103"/>
      <c r="O3" s="54"/>
      <c r="P3" s="104"/>
      <c r="Q3" s="167">
        <f t="shared" ref="Q3:Q21" si="0">MAX(H3+I3+J3,K3+L3+M3,N3+O3+P3)</f>
        <v>0</v>
      </c>
      <c r="R3" s="158" t="str">
        <f>IF(ISBLANK(Résultats!D9),"Joueur 2",Résultats!D9)</f>
        <v>Joueur 2</v>
      </c>
    </row>
    <row r="4" spans="8:18" x14ac:dyDescent="0.25">
      <c r="H4" s="105"/>
      <c r="I4" s="55"/>
      <c r="J4" s="106"/>
      <c r="K4" s="105"/>
      <c r="L4" s="55"/>
      <c r="M4" s="106"/>
      <c r="N4" s="105"/>
      <c r="O4" s="55"/>
      <c r="P4" s="106"/>
      <c r="Q4" s="168">
        <f t="shared" si="0"/>
        <v>0</v>
      </c>
      <c r="R4" s="159" t="str">
        <f>IF(ISBLANK(Résultats!D10),"Joueur 3",Résultats!D10)</f>
        <v>Joueur 3</v>
      </c>
    </row>
    <row r="5" spans="8:18" x14ac:dyDescent="0.25">
      <c r="H5" s="107"/>
      <c r="I5" s="56"/>
      <c r="J5" s="108"/>
      <c r="K5" s="107"/>
      <c r="L5" s="56"/>
      <c r="M5" s="108"/>
      <c r="N5" s="107"/>
      <c r="O5" s="56"/>
      <c r="P5" s="108"/>
      <c r="Q5" s="169">
        <f t="shared" si="0"/>
        <v>0</v>
      </c>
      <c r="R5" s="160" t="str">
        <f>IF(ISBLANK(Résultats!D11),"Joueur 4",Résultats!D11)</f>
        <v>Joueur 4</v>
      </c>
    </row>
    <row r="6" spans="8:18" x14ac:dyDescent="0.25">
      <c r="H6" s="101"/>
      <c r="I6" s="53"/>
      <c r="J6" s="102"/>
      <c r="K6" s="101"/>
      <c r="L6" s="53"/>
      <c r="M6" s="102"/>
      <c r="N6" s="101"/>
      <c r="O6" s="53"/>
      <c r="P6" s="102"/>
      <c r="Q6" s="166">
        <f t="shared" si="0"/>
        <v>0</v>
      </c>
      <c r="R6" s="57" t="str">
        <f>IF(ISBLANK(Résultats!D12),"Joueur 5",Résultats!D12)</f>
        <v>Joueur 5</v>
      </c>
    </row>
    <row r="7" spans="8:18" x14ac:dyDescent="0.25">
      <c r="H7" s="103"/>
      <c r="I7" s="54"/>
      <c r="J7" s="104"/>
      <c r="K7" s="103"/>
      <c r="L7" s="54"/>
      <c r="M7" s="104"/>
      <c r="N7" s="103"/>
      <c r="O7" s="54"/>
      <c r="P7" s="104"/>
      <c r="Q7" s="167">
        <f t="shared" si="0"/>
        <v>0</v>
      </c>
      <c r="R7" s="158" t="str">
        <f>IF(ISBLANK(Résultats!D13),"Joueur 6",Résultats!D13)</f>
        <v>Joueur 6</v>
      </c>
    </row>
    <row r="8" spans="8:18" x14ac:dyDescent="0.25">
      <c r="H8" s="105"/>
      <c r="I8" s="55"/>
      <c r="J8" s="106"/>
      <c r="K8" s="105"/>
      <c r="L8" s="55"/>
      <c r="M8" s="106"/>
      <c r="N8" s="105"/>
      <c r="O8" s="55"/>
      <c r="P8" s="106"/>
      <c r="Q8" s="168">
        <f t="shared" si="0"/>
        <v>0</v>
      </c>
      <c r="R8" s="159" t="str">
        <f>IF(ISBLANK(Résultats!D14),"Joueur 7",Résultats!D14)</f>
        <v>Joueur 7</v>
      </c>
    </row>
    <row r="9" spans="8:18" x14ac:dyDescent="0.25">
      <c r="H9" s="107"/>
      <c r="I9" s="56"/>
      <c r="J9" s="108"/>
      <c r="K9" s="107"/>
      <c r="L9" s="56"/>
      <c r="M9" s="108"/>
      <c r="N9" s="107"/>
      <c r="O9" s="56"/>
      <c r="P9" s="108"/>
      <c r="Q9" s="169">
        <f t="shared" si="0"/>
        <v>0</v>
      </c>
      <c r="R9" s="160" t="str">
        <f>IF(ISBLANK(Résultats!D15),"Joueur 8",Résultats!D15)</f>
        <v>Joueur 8</v>
      </c>
    </row>
    <row r="10" spans="8:18" x14ac:dyDescent="0.25">
      <c r="H10" s="101"/>
      <c r="I10" s="53"/>
      <c r="J10" s="102"/>
      <c r="K10" s="101"/>
      <c r="L10" s="53"/>
      <c r="M10" s="102"/>
      <c r="N10" s="101"/>
      <c r="O10" s="53"/>
      <c r="P10" s="102"/>
      <c r="Q10" s="166">
        <f t="shared" si="0"/>
        <v>0</v>
      </c>
      <c r="R10" s="57" t="str">
        <f>IF(ISBLANK(Résultats!D16),"Joueur 9",Résultats!D16)</f>
        <v>Joueur 9</v>
      </c>
    </row>
    <row r="11" spans="8:18" x14ac:dyDescent="0.25">
      <c r="H11" s="103"/>
      <c r="I11" s="54"/>
      <c r="J11" s="104"/>
      <c r="K11" s="103"/>
      <c r="L11" s="54"/>
      <c r="M11" s="104"/>
      <c r="N11" s="103"/>
      <c r="O11" s="54"/>
      <c r="P11" s="104"/>
      <c r="Q11" s="167">
        <f t="shared" si="0"/>
        <v>0</v>
      </c>
      <c r="R11" s="158" t="str">
        <f>IF(ISBLANK(Résultats!D17),"Joueur 10",Résultats!D17)</f>
        <v>Joueur 10</v>
      </c>
    </row>
    <row r="12" spans="8:18" x14ac:dyDescent="0.25">
      <c r="H12" s="105"/>
      <c r="I12" s="55"/>
      <c r="J12" s="106"/>
      <c r="K12" s="105"/>
      <c r="L12" s="55"/>
      <c r="M12" s="106"/>
      <c r="N12" s="105"/>
      <c r="O12" s="55"/>
      <c r="P12" s="106"/>
      <c r="Q12" s="168">
        <f t="shared" si="0"/>
        <v>0</v>
      </c>
      <c r="R12" s="159" t="str">
        <f>IF(ISBLANK(Résultats!D18),"Joueur 11",Résultats!D18)</f>
        <v>Joueur 11</v>
      </c>
    </row>
    <row r="13" spans="8:18" x14ac:dyDescent="0.25">
      <c r="H13" s="107"/>
      <c r="I13" s="56"/>
      <c r="J13" s="108"/>
      <c r="K13" s="107"/>
      <c r="L13" s="56"/>
      <c r="M13" s="108"/>
      <c r="N13" s="107"/>
      <c r="O13" s="56"/>
      <c r="P13" s="108"/>
      <c r="Q13" s="169">
        <f t="shared" si="0"/>
        <v>0</v>
      </c>
      <c r="R13" s="160" t="str">
        <f>IF(ISBLANK(Résultats!D19),"Joueur 12",Résultats!D19)</f>
        <v>Joueur 12</v>
      </c>
    </row>
    <row r="14" spans="8:18" x14ac:dyDescent="0.25">
      <c r="H14" s="101"/>
      <c r="I14" s="53"/>
      <c r="J14" s="102"/>
      <c r="K14" s="101"/>
      <c r="L14" s="53"/>
      <c r="M14" s="102"/>
      <c r="N14" s="101"/>
      <c r="O14" s="53"/>
      <c r="P14" s="102"/>
      <c r="Q14" s="166">
        <f t="shared" si="0"/>
        <v>0</v>
      </c>
      <c r="R14" s="57" t="str">
        <f>IF(ISBLANK(Résultats!D20),"Joueur 13",Résultats!D20)</f>
        <v>Joueur 13</v>
      </c>
    </row>
    <row r="15" spans="8:18" x14ac:dyDescent="0.25">
      <c r="H15" s="103"/>
      <c r="I15" s="54"/>
      <c r="J15" s="104"/>
      <c r="K15" s="103"/>
      <c r="L15" s="54"/>
      <c r="M15" s="104"/>
      <c r="N15" s="103"/>
      <c r="O15" s="54"/>
      <c r="P15" s="104"/>
      <c r="Q15" s="167">
        <f t="shared" si="0"/>
        <v>0</v>
      </c>
      <c r="R15" s="158" t="str">
        <f>IF(ISBLANK(Résultats!D21),"Joueur 14",Résultats!D21)</f>
        <v>Joueur 14</v>
      </c>
    </row>
    <row r="16" spans="8:18" x14ac:dyDescent="0.25">
      <c r="H16" s="105"/>
      <c r="I16" s="55"/>
      <c r="J16" s="106"/>
      <c r="K16" s="105"/>
      <c r="L16" s="55"/>
      <c r="M16" s="106"/>
      <c r="N16" s="105"/>
      <c r="O16" s="55"/>
      <c r="P16" s="106"/>
      <c r="Q16" s="168">
        <f t="shared" si="0"/>
        <v>0</v>
      </c>
      <c r="R16" s="159" t="str">
        <f>IF(ISBLANK(Résultats!D22),"Joueur 15",Résultats!D22)</f>
        <v>Joueur 15</v>
      </c>
    </row>
    <row r="17" spans="8:18" x14ac:dyDescent="0.25">
      <c r="H17" s="107"/>
      <c r="I17" s="56"/>
      <c r="J17" s="108"/>
      <c r="K17" s="107"/>
      <c r="L17" s="56"/>
      <c r="M17" s="108"/>
      <c r="N17" s="107"/>
      <c r="O17" s="56"/>
      <c r="P17" s="108"/>
      <c r="Q17" s="169">
        <f t="shared" si="0"/>
        <v>0</v>
      </c>
      <c r="R17" s="160" t="str">
        <f>IF(ISBLANK(Résultats!D23),"Joueur 16",Résultats!D23)</f>
        <v>Joueur 16</v>
      </c>
    </row>
    <row r="18" spans="8:18" x14ac:dyDescent="0.25">
      <c r="H18" s="101"/>
      <c r="I18" s="53"/>
      <c r="J18" s="102"/>
      <c r="K18" s="101"/>
      <c r="L18" s="53"/>
      <c r="M18" s="102"/>
      <c r="N18" s="101"/>
      <c r="O18" s="53"/>
      <c r="P18" s="102"/>
      <c r="Q18" s="166">
        <f t="shared" si="0"/>
        <v>0</v>
      </c>
      <c r="R18" s="57" t="str">
        <f>IF(ISBLANK(Résultats!D24),"Joueur 17",Résultats!D24)</f>
        <v>Joueur 17</v>
      </c>
    </row>
    <row r="19" spans="8:18" x14ac:dyDescent="0.25">
      <c r="H19" s="103"/>
      <c r="I19" s="54"/>
      <c r="J19" s="104"/>
      <c r="K19" s="103"/>
      <c r="L19" s="54"/>
      <c r="M19" s="104"/>
      <c r="N19" s="103"/>
      <c r="O19" s="54"/>
      <c r="P19" s="104"/>
      <c r="Q19" s="167">
        <f t="shared" si="0"/>
        <v>0</v>
      </c>
      <c r="R19" s="158" t="str">
        <f>IF(ISBLANK(Résultats!D25),"Joueur 18",Résultats!D25)</f>
        <v>Joueur 18</v>
      </c>
    </row>
    <row r="20" spans="8:18" x14ac:dyDescent="0.25">
      <c r="H20" s="105"/>
      <c r="I20" s="55"/>
      <c r="J20" s="106"/>
      <c r="K20" s="105"/>
      <c r="L20" s="55"/>
      <c r="M20" s="106"/>
      <c r="N20" s="105"/>
      <c r="O20" s="55"/>
      <c r="P20" s="106"/>
      <c r="Q20" s="168">
        <f t="shared" si="0"/>
        <v>0</v>
      </c>
      <c r="R20" s="159" t="str">
        <f>IF(ISBLANK(Résultats!D26),"Joueur 19",Résultats!D26)</f>
        <v>Joueur 19</v>
      </c>
    </row>
    <row r="21" spans="8:18" ht="15.75" thickBot="1" x14ac:dyDescent="0.3">
      <c r="H21" s="109"/>
      <c r="I21" s="111"/>
      <c r="J21" s="110"/>
      <c r="K21" s="109"/>
      <c r="L21" s="111"/>
      <c r="M21" s="110"/>
      <c r="N21" s="109"/>
      <c r="O21" s="111"/>
      <c r="P21" s="110"/>
      <c r="Q21" s="170">
        <f t="shared" si="0"/>
        <v>0</v>
      </c>
      <c r="R21" s="160" t="str">
        <f>IF(ISBLANK(Résultats!D27),"Joueur 20",Résultats!D27)</f>
        <v>Joueur 20</v>
      </c>
    </row>
    <row r="22" spans="8:18" x14ac:dyDescent="0.25">
      <c r="H22" s="70" t="s">
        <v>18</v>
      </c>
      <c r="I22" s="70"/>
      <c r="J22" s="70"/>
    </row>
  </sheetData>
  <sheetProtection algorithmName="SHA-512" hashValue="uHgT/L7BXw7MfgA1FGn7Z0RlZXpSi4jARbQ9/CMDxVjJNjiQIztMp/n1Els4ztci38fGvUdQW8+akDzNOJGw7A==" saltValue="vRnUQp5N7v4VcnRlg4fhNw==" spinCount="100000" sheet="1" objects="1" scenarios="1"/>
  <mergeCells count="3">
    <mergeCell ref="H1:J1"/>
    <mergeCell ref="K1:M1"/>
    <mergeCell ref="N1:P1"/>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2">
    <tabColor rgb="FFFFC000"/>
  </sheetPr>
  <dimension ref="H1:R22"/>
  <sheetViews>
    <sheetView workbookViewId="0">
      <selection activeCell="K1" sqref="K1:M21"/>
    </sheetView>
  </sheetViews>
  <sheetFormatPr baseColWidth="10" defaultColWidth="10.7109375" defaultRowHeight="15" x14ac:dyDescent="0.25"/>
  <cols>
    <col min="4" max="4" width="5.85546875" customWidth="1"/>
    <col min="5" max="5" width="8.140625" customWidth="1"/>
    <col min="6" max="6" width="9" customWidth="1"/>
  </cols>
  <sheetData>
    <row r="1" spans="8:18" ht="60" x14ac:dyDescent="0.25">
      <c r="H1" s="231" t="s">
        <v>30</v>
      </c>
      <c r="I1" s="232"/>
      <c r="J1" s="233"/>
      <c r="K1" s="231" t="s">
        <v>31</v>
      </c>
      <c r="L1" s="232"/>
      <c r="M1" s="233"/>
      <c r="N1" s="231" t="s">
        <v>32</v>
      </c>
      <c r="O1" s="232"/>
      <c r="P1" s="233"/>
      <c r="Q1" s="165" t="s">
        <v>33</v>
      </c>
      <c r="R1" s="57"/>
    </row>
    <row r="2" spans="8:18" x14ac:dyDescent="0.25">
      <c r="H2" s="101"/>
      <c r="I2" s="53"/>
      <c r="J2" s="102"/>
      <c r="K2" s="101"/>
      <c r="L2" s="53"/>
      <c r="M2" s="102"/>
      <c r="N2" s="101"/>
      <c r="O2" s="101"/>
      <c r="P2" s="101"/>
      <c r="Q2" s="176">
        <f>MAX(H2+I2+J2,K2+L2+M2,N2+O2+P2)</f>
        <v>0</v>
      </c>
      <c r="R2" s="57" t="str">
        <f>IF(ISBLANK(Résultats!D8),"Joueur 1",Résultats!D8)</f>
        <v>Joueur 1</v>
      </c>
    </row>
    <row r="3" spans="8:18" x14ac:dyDescent="0.25">
      <c r="H3" s="103"/>
      <c r="I3" s="54"/>
      <c r="J3" s="104"/>
      <c r="K3" s="103"/>
      <c r="L3" s="54"/>
      <c r="M3" s="104"/>
      <c r="N3" s="103"/>
      <c r="O3" s="54"/>
      <c r="P3" s="104"/>
      <c r="Q3" s="167">
        <f t="shared" ref="Q3:Q21" si="0">MAX(H3+I3+J3,K3+L3+M3,N3+O3+P3)</f>
        <v>0</v>
      </c>
      <c r="R3" s="158" t="str">
        <f>IF(ISBLANK(Résultats!D9),"Joueur 2",Résultats!D9)</f>
        <v>Joueur 2</v>
      </c>
    </row>
    <row r="4" spans="8:18" x14ac:dyDescent="0.25">
      <c r="H4" s="105"/>
      <c r="I4" s="55"/>
      <c r="J4" s="106"/>
      <c r="K4" s="105"/>
      <c r="L4" s="55"/>
      <c r="M4" s="106"/>
      <c r="N4" s="105"/>
      <c r="O4" s="55"/>
      <c r="P4" s="106"/>
      <c r="Q4" s="168">
        <f t="shared" si="0"/>
        <v>0</v>
      </c>
      <c r="R4" s="159" t="str">
        <f>IF(ISBLANK(Résultats!D10),"Joueur 3",Résultats!D10)</f>
        <v>Joueur 3</v>
      </c>
    </row>
    <row r="5" spans="8:18" x14ac:dyDescent="0.25">
      <c r="H5" s="107"/>
      <c r="I5" s="56"/>
      <c r="J5" s="108"/>
      <c r="K5" s="107"/>
      <c r="L5" s="56"/>
      <c r="M5" s="108"/>
      <c r="N5" s="107"/>
      <c r="O5" s="56"/>
      <c r="P5" s="108"/>
      <c r="Q5" s="169">
        <f t="shared" si="0"/>
        <v>0</v>
      </c>
      <c r="R5" s="160" t="str">
        <f>IF(ISBLANK(Résultats!D11),"Joueur 4",Résultats!D11)</f>
        <v>Joueur 4</v>
      </c>
    </row>
    <row r="6" spans="8:18" x14ac:dyDescent="0.25">
      <c r="H6" s="101"/>
      <c r="I6" s="53"/>
      <c r="J6" s="102"/>
      <c r="K6" s="101"/>
      <c r="L6" s="53"/>
      <c r="M6" s="102"/>
      <c r="N6" s="101"/>
      <c r="O6" s="53"/>
      <c r="P6" s="102"/>
      <c r="Q6" s="166">
        <f t="shared" si="0"/>
        <v>0</v>
      </c>
      <c r="R6" s="57" t="str">
        <f>IF(ISBLANK(Résultats!D12),"Joueur 5",Résultats!D12)</f>
        <v>Joueur 5</v>
      </c>
    </row>
    <row r="7" spans="8:18" x14ac:dyDescent="0.25">
      <c r="H7" s="103"/>
      <c r="I7" s="54"/>
      <c r="J7" s="104"/>
      <c r="K7" s="103"/>
      <c r="L7" s="54"/>
      <c r="M7" s="104"/>
      <c r="N7" s="103"/>
      <c r="O7" s="54"/>
      <c r="P7" s="104"/>
      <c r="Q7" s="167">
        <f t="shared" si="0"/>
        <v>0</v>
      </c>
      <c r="R7" s="158" t="str">
        <f>IF(ISBLANK(Résultats!D13),"Joueur 6",Résultats!D13)</f>
        <v>Joueur 6</v>
      </c>
    </row>
    <row r="8" spans="8:18" x14ac:dyDescent="0.25">
      <c r="H8" s="105"/>
      <c r="I8" s="55"/>
      <c r="J8" s="106"/>
      <c r="K8" s="105"/>
      <c r="L8" s="55"/>
      <c r="M8" s="106"/>
      <c r="N8" s="105"/>
      <c r="O8" s="55"/>
      <c r="P8" s="106"/>
      <c r="Q8" s="168">
        <f t="shared" si="0"/>
        <v>0</v>
      </c>
      <c r="R8" s="159" t="str">
        <f>IF(ISBLANK(Résultats!D14),"Joueur 7",Résultats!D14)</f>
        <v>Joueur 7</v>
      </c>
    </row>
    <row r="9" spans="8:18" x14ac:dyDescent="0.25">
      <c r="H9" s="107"/>
      <c r="I9" s="56"/>
      <c r="J9" s="108"/>
      <c r="K9" s="107"/>
      <c r="L9" s="56"/>
      <c r="M9" s="108"/>
      <c r="N9" s="107"/>
      <c r="O9" s="56"/>
      <c r="P9" s="108"/>
      <c r="Q9" s="169">
        <f t="shared" si="0"/>
        <v>0</v>
      </c>
      <c r="R9" s="160" t="str">
        <f>IF(ISBLANK(Résultats!D15),"Joueur 8",Résultats!D15)</f>
        <v>Joueur 8</v>
      </c>
    </row>
    <row r="10" spans="8:18" x14ac:dyDescent="0.25">
      <c r="H10" s="101"/>
      <c r="I10" s="53"/>
      <c r="J10" s="102"/>
      <c r="K10" s="101"/>
      <c r="L10" s="53"/>
      <c r="M10" s="102"/>
      <c r="N10" s="101"/>
      <c r="O10" s="53"/>
      <c r="P10" s="102"/>
      <c r="Q10" s="166">
        <f t="shared" si="0"/>
        <v>0</v>
      </c>
      <c r="R10" s="57" t="str">
        <f>IF(ISBLANK(Résultats!D16),"Joueur 9",Résultats!D16)</f>
        <v>Joueur 9</v>
      </c>
    </row>
    <row r="11" spans="8:18" x14ac:dyDescent="0.25">
      <c r="H11" s="103"/>
      <c r="I11" s="54"/>
      <c r="J11" s="104"/>
      <c r="K11" s="103"/>
      <c r="L11" s="54"/>
      <c r="M11" s="104"/>
      <c r="N11" s="103"/>
      <c r="O11" s="54"/>
      <c r="P11" s="104"/>
      <c r="Q11" s="167">
        <f t="shared" si="0"/>
        <v>0</v>
      </c>
      <c r="R11" s="158" t="str">
        <f>IF(ISBLANK(Résultats!D17),"Joueur 10",Résultats!D17)</f>
        <v>Joueur 10</v>
      </c>
    </row>
    <row r="12" spans="8:18" x14ac:dyDescent="0.25">
      <c r="H12" s="105"/>
      <c r="I12" s="55"/>
      <c r="J12" s="106"/>
      <c r="K12" s="105"/>
      <c r="L12" s="55"/>
      <c r="M12" s="106"/>
      <c r="N12" s="105"/>
      <c r="O12" s="55"/>
      <c r="P12" s="106"/>
      <c r="Q12" s="168">
        <f t="shared" si="0"/>
        <v>0</v>
      </c>
      <c r="R12" s="159" t="str">
        <f>IF(ISBLANK(Résultats!D18),"Joueur 11",Résultats!D18)</f>
        <v>Joueur 11</v>
      </c>
    </row>
    <row r="13" spans="8:18" x14ac:dyDescent="0.25">
      <c r="H13" s="107"/>
      <c r="I13" s="56"/>
      <c r="J13" s="108"/>
      <c r="K13" s="107"/>
      <c r="L13" s="56"/>
      <c r="M13" s="108"/>
      <c r="N13" s="107"/>
      <c r="O13" s="56"/>
      <c r="P13" s="108"/>
      <c r="Q13" s="169">
        <f t="shared" si="0"/>
        <v>0</v>
      </c>
      <c r="R13" s="160" t="str">
        <f>IF(ISBLANK(Résultats!D19),"Joueur 12",Résultats!D19)</f>
        <v>Joueur 12</v>
      </c>
    </row>
    <row r="14" spans="8:18" x14ac:dyDescent="0.25">
      <c r="H14" s="101"/>
      <c r="I14" s="53"/>
      <c r="J14" s="102"/>
      <c r="K14" s="101"/>
      <c r="L14" s="53"/>
      <c r="M14" s="102"/>
      <c r="N14" s="101"/>
      <c r="O14" s="53"/>
      <c r="P14" s="102"/>
      <c r="Q14" s="166">
        <f t="shared" si="0"/>
        <v>0</v>
      </c>
      <c r="R14" s="57" t="str">
        <f>IF(ISBLANK(Résultats!D20),"Joueur 13",Résultats!D20)</f>
        <v>Joueur 13</v>
      </c>
    </row>
    <row r="15" spans="8:18" x14ac:dyDescent="0.25">
      <c r="H15" s="103"/>
      <c r="I15" s="54"/>
      <c r="J15" s="104"/>
      <c r="K15" s="103"/>
      <c r="L15" s="54"/>
      <c r="M15" s="104"/>
      <c r="N15" s="103"/>
      <c r="O15" s="54"/>
      <c r="P15" s="104"/>
      <c r="Q15" s="167">
        <f t="shared" si="0"/>
        <v>0</v>
      </c>
      <c r="R15" s="158" t="str">
        <f>IF(ISBLANK(Résultats!D21),"Joueur 14",Résultats!D21)</f>
        <v>Joueur 14</v>
      </c>
    </row>
    <row r="16" spans="8:18" x14ac:dyDescent="0.25">
      <c r="H16" s="105"/>
      <c r="I16" s="55"/>
      <c r="J16" s="106"/>
      <c r="K16" s="105"/>
      <c r="L16" s="55"/>
      <c r="M16" s="106"/>
      <c r="N16" s="105"/>
      <c r="O16" s="55"/>
      <c r="P16" s="106"/>
      <c r="Q16" s="168">
        <f t="shared" si="0"/>
        <v>0</v>
      </c>
      <c r="R16" s="159" t="str">
        <f>IF(ISBLANK(Résultats!D22),"Joueur 15",Résultats!D22)</f>
        <v>Joueur 15</v>
      </c>
    </row>
    <row r="17" spans="8:18" x14ac:dyDescent="0.25">
      <c r="H17" s="107"/>
      <c r="I17" s="56"/>
      <c r="J17" s="108"/>
      <c r="K17" s="107"/>
      <c r="L17" s="56"/>
      <c r="M17" s="108"/>
      <c r="N17" s="107"/>
      <c r="O17" s="56"/>
      <c r="P17" s="108"/>
      <c r="Q17" s="169">
        <f t="shared" si="0"/>
        <v>0</v>
      </c>
      <c r="R17" s="160" t="str">
        <f>IF(ISBLANK(Résultats!D23),"Joueur 16",Résultats!D23)</f>
        <v>Joueur 16</v>
      </c>
    </row>
    <row r="18" spans="8:18" x14ac:dyDescent="0.25">
      <c r="H18" s="101"/>
      <c r="I18" s="53"/>
      <c r="J18" s="102"/>
      <c r="K18" s="101"/>
      <c r="L18" s="53"/>
      <c r="M18" s="102"/>
      <c r="N18" s="101"/>
      <c r="O18" s="53"/>
      <c r="P18" s="102"/>
      <c r="Q18" s="166">
        <f t="shared" si="0"/>
        <v>0</v>
      </c>
      <c r="R18" s="57" t="str">
        <f>IF(ISBLANK(Résultats!D24),"Joueur 17",Résultats!D24)</f>
        <v>Joueur 17</v>
      </c>
    </row>
    <row r="19" spans="8:18" x14ac:dyDescent="0.25">
      <c r="H19" s="103"/>
      <c r="I19" s="54"/>
      <c r="J19" s="104"/>
      <c r="K19" s="103"/>
      <c r="L19" s="54"/>
      <c r="M19" s="104"/>
      <c r="N19" s="103"/>
      <c r="O19" s="54"/>
      <c r="P19" s="104"/>
      <c r="Q19" s="167">
        <f t="shared" si="0"/>
        <v>0</v>
      </c>
      <c r="R19" s="158" t="str">
        <f>IF(ISBLANK(Résultats!D25),"Joueur 18",Résultats!D25)</f>
        <v>Joueur 18</v>
      </c>
    </row>
    <row r="20" spans="8:18" x14ac:dyDescent="0.25">
      <c r="H20" s="105"/>
      <c r="I20" s="55"/>
      <c r="J20" s="106"/>
      <c r="K20" s="105"/>
      <c r="L20" s="55"/>
      <c r="M20" s="106"/>
      <c r="N20" s="105"/>
      <c r="O20" s="55"/>
      <c r="P20" s="106"/>
      <c r="Q20" s="168">
        <f t="shared" si="0"/>
        <v>0</v>
      </c>
      <c r="R20" s="159" t="str">
        <f>IF(ISBLANK(Résultats!D26),"Joueur 19",Résultats!D26)</f>
        <v>Joueur 19</v>
      </c>
    </row>
    <row r="21" spans="8:18" ht="15.75" thickBot="1" x14ac:dyDescent="0.3">
      <c r="H21" s="109"/>
      <c r="I21" s="111"/>
      <c r="J21" s="110"/>
      <c r="K21" s="109"/>
      <c r="L21" s="111"/>
      <c r="M21" s="110"/>
      <c r="N21" s="109"/>
      <c r="O21" s="111"/>
      <c r="P21" s="110"/>
      <c r="Q21" s="170">
        <f t="shared" si="0"/>
        <v>0</v>
      </c>
      <c r="R21" s="160" t="str">
        <f>IF(ISBLANK(Résultats!D27),"Joueur 20",Résultats!D27)</f>
        <v>Joueur 20</v>
      </c>
    </row>
    <row r="22" spans="8:18" x14ac:dyDescent="0.25">
      <c r="H22" s="70" t="s">
        <v>18</v>
      </c>
      <c r="I22" s="70"/>
      <c r="J22" s="70"/>
    </row>
  </sheetData>
  <sheetProtection algorithmName="SHA-512" hashValue="/hs7h3L3Og7jUDDGlcBpL7ZCy0SxNv3ADvqHT5DzlKV0aEdzapc2yjAQ8LOibUUYlApk7TTkmnyKLh9tJ0Wp2A==" saltValue="36UuyhpxX/Pax1EqC4Qypw==" spinCount="100000" sheet="1" objects="1" scenarios="1"/>
  <mergeCells count="3">
    <mergeCell ref="H1:J1"/>
    <mergeCell ref="K1:M1"/>
    <mergeCell ref="N1:P1"/>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3"/>
  <dimension ref="A1:J52"/>
  <sheetViews>
    <sheetView workbookViewId="0">
      <selection activeCell="F13" sqref="F13"/>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46" t="s">
        <v>49</v>
      </c>
      <c r="B1" s="247"/>
      <c r="C1" s="247"/>
      <c r="D1" s="247"/>
      <c r="E1" s="247"/>
      <c r="F1" s="247"/>
      <c r="G1" s="247"/>
      <c r="H1" s="247"/>
      <c r="I1" s="247"/>
      <c r="J1" s="248"/>
    </row>
    <row r="2" spans="1:10" ht="15.75" thickBot="1" x14ac:dyDescent="0.3">
      <c r="A2" s="6" t="s">
        <v>0</v>
      </c>
      <c r="B2" s="249" t="str">
        <f>IF(ISBLANK(Résultats!A8),"",Résultats!A8)</f>
        <v/>
      </c>
      <c r="C2" s="253"/>
      <c r="D2" s="253"/>
      <c r="E2" s="253"/>
      <c r="F2" s="250"/>
      <c r="G2" s="7" t="s">
        <v>1</v>
      </c>
      <c r="H2" s="7"/>
      <c r="I2" s="249" t="str">
        <f>IF(ISBLANK(Résultats!D8),"",Résultats!D8)</f>
        <v/>
      </c>
      <c r="J2" s="250"/>
    </row>
    <row r="3" spans="1:10" ht="15.75" thickBot="1" x14ac:dyDescent="0.3">
      <c r="A3" s="6" t="s">
        <v>2</v>
      </c>
      <c r="B3" s="7"/>
      <c r="C3" s="249" t="str">
        <f>IF(ISBLANK(Résultats!G8),"",Résultats!G8)</f>
        <v/>
      </c>
      <c r="D3" s="253"/>
      <c r="E3" s="253"/>
      <c r="F3" s="250"/>
      <c r="G3" s="254" t="s">
        <v>17</v>
      </c>
      <c r="H3" s="255"/>
      <c r="I3" s="251" t="str">
        <f>IF(ISBLANK(Résultats!F8),"","moins de 21ans")</f>
        <v/>
      </c>
      <c r="J3" s="252"/>
    </row>
    <row r="4" spans="1:10" ht="15.75" thickBot="1" x14ac:dyDescent="0.3">
      <c r="A4" s="6" t="s">
        <v>4</v>
      </c>
      <c r="B4" s="7"/>
      <c r="C4" s="249" t="str">
        <f>IF(ISBLANK(Résultats!C2),"",(Résultats!C2))</f>
        <v/>
      </c>
      <c r="D4" s="253"/>
      <c r="E4" s="253"/>
      <c r="F4" s="250"/>
      <c r="G4" s="7" t="s">
        <v>9</v>
      </c>
      <c r="H4" s="7"/>
      <c r="I4" s="251" t="str">
        <f>IF(ISBLANK(Résultats!J2),"",Résultats!J2)</f>
        <v/>
      </c>
      <c r="J4" s="252"/>
    </row>
    <row r="5" spans="1:10" x14ac:dyDescent="0.25">
      <c r="A5" s="6" t="s">
        <v>41</v>
      </c>
      <c r="B5" s="7"/>
      <c r="C5" s="7"/>
      <c r="D5" s="7"/>
      <c r="E5" s="7"/>
      <c r="F5" s="7"/>
      <c r="G5" s="7"/>
      <c r="H5" s="7"/>
      <c r="I5" s="49"/>
      <c r="J5" s="8"/>
    </row>
    <row r="6" spans="1:10" ht="17.25" x14ac:dyDescent="0.25">
      <c r="A6" s="112" t="s">
        <v>43</v>
      </c>
      <c r="B6" s="7"/>
      <c r="C6" s="7"/>
      <c r="D6" s="7"/>
      <c r="E6" s="7"/>
      <c r="F6" s="7"/>
      <c r="G6" s="7"/>
      <c r="H6" s="7"/>
      <c r="I6" s="7"/>
      <c r="J6" s="8"/>
    </row>
    <row r="7" spans="1:10" ht="17.25" x14ac:dyDescent="0.25">
      <c r="A7" s="112" t="s">
        <v>45</v>
      </c>
      <c r="B7" s="7"/>
      <c r="C7" s="7"/>
      <c r="D7" s="7"/>
      <c r="E7" s="7"/>
      <c r="F7" s="7"/>
      <c r="G7" s="7"/>
      <c r="H7" s="7"/>
      <c r="I7" s="7"/>
      <c r="J7" s="8"/>
    </row>
    <row r="8" spans="1:10" ht="17.25" x14ac:dyDescent="0.25">
      <c r="A8" s="112" t="s">
        <v>47</v>
      </c>
      <c r="B8" s="7"/>
      <c r="C8" s="7"/>
      <c r="D8" s="7"/>
      <c r="E8" s="7"/>
      <c r="F8" s="7"/>
      <c r="G8" s="7"/>
      <c r="H8" s="7"/>
      <c r="I8" s="7"/>
      <c r="J8" s="8"/>
    </row>
    <row r="9" spans="1:10" ht="15.75" thickBot="1" x14ac:dyDescent="0.3">
      <c r="A9" s="6"/>
      <c r="B9" s="7"/>
      <c r="C9" s="7"/>
      <c r="D9" s="7"/>
      <c r="E9" s="7"/>
      <c r="F9" s="7"/>
      <c r="G9" s="7"/>
      <c r="H9" s="7"/>
      <c r="I9" s="7"/>
      <c r="J9" s="8"/>
    </row>
    <row r="10" spans="1:10" ht="45" x14ac:dyDescent="0.25">
      <c r="A10" s="7"/>
      <c r="B10" s="114" t="s">
        <v>40</v>
      </c>
      <c r="C10" s="115" t="s">
        <v>30</v>
      </c>
      <c r="D10" s="115" t="s">
        <v>31</v>
      </c>
      <c r="E10" s="115" t="s">
        <v>32</v>
      </c>
      <c r="F10" s="116" t="s">
        <v>35</v>
      </c>
      <c r="G10" s="113"/>
      <c r="H10" s="77"/>
      <c r="I10" s="7"/>
      <c r="J10" s="8"/>
    </row>
    <row r="11" spans="1:10" x14ac:dyDescent="0.25">
      <c r="A11" s="7"/>
      <c r="B11" s="12">
        <v>1</v>
      </c>
      <c r="C11" s="13">
        <f>Exercice1!G2+Exercice1!H2</f>
        <v>0</v>
      </c>
      <c r="D11" s="13">
        <f>Exercice1!I2+Exercice1!J2</f>
        <v>0</v>
      </c>
      <c r="E11" s="13">
        <f>Exercice1!K2+Exercice1!L2</f>
        <v>0</v>
      </c>
      <c r="F11" s="117">
        <f>Exercice1!M2</f>
        <v>0</v>
      </c>
      <c r="G11" s="7"/>
      <c r="H11" s="78"/>
      <c r="I11" s="7"/>
      <c r="J11" s="8"/>
    </row>
    <row r="12" spans="1:10" x14ac:dyDescent="0.25">
      <c r="A12" s="7"/>
      <c r="B12" s="12">
        <v>2</v>
      </c>
      <c r="C12" s="13">
        <f>Exercice2!G$2+Exercice2!H$2</f>
        <v>0</v>
      </c>
      <c r="D12" s="13">
        <f>Exercice2!I$2+Exercice2!J$2</f>
        <v>0</v>
      </c>
      <c r="E12" s="13">
        <f>Exercice2!K$2+Exercice2!L$2</f>
        <v>0</v>
      </c>
      <c r="F12" s="117">
        <f>Exercice2!M2</f>
        <v>0</v>
      </c>
      <c r="G12" s="7"/>
      <c r="H12" s="78"/>
      <c r="I12" s="7"/>
      <c r="J12" s="8"/>
    </row>
    <row r="13" spans="1:10" x14ac:dyDescent="0.25">
      <c r="A13" s="7"/>
      <c r="B13" s="12">
        <v>3</v>
      </c>
      <c r="C13" s="13">
        <f>Exercice3!H$2+Exercice3!I$2+Exercice3!J$2</f>
        <v>0</v>
      </c>
      <c r="D13" s="13">
        <f>Exercice3!K$2+Exercice3!L$2+Exercice3!M$2</f>
        <v>0</v>
      </c>
      <c r="E13" s="13">
        <f>Exercice4!N$2+Exercice4!O$2+Exercice4!P$2</f>
        <v>0</v>
      </c>
      <c r="F13" s="117">
        <f>Exercice3!Q2</f>
        <v>0</v>
      </c>
      <c r="G13" s="7"/>
      <c r="H13" s="78"/>
      <c r="I13" s="7"/>
      <c r="J13" s="8"/>
    </row>
    <row r="14" spans="1:10" x14ac:dyDescent="0.25">
      <c r="A14" s="7"/>
      <c r="B14" s="12">
        <v>4</v>
      </c>
      <c r="C14" s="13">
        <f>Exercice3!H$2+Exercice3!I$2+Exercice3!J$2</f>
        <v>0</v>
      </c>
      <c r="D14" s="13">
        <f>Exercice4!K$2+Exercice4!L$2+Exercice4!M$2</f>
        <v>0</v>
      </c>
      <c r="E14" s="13">
        <f>Exercice4!N$2+Exercice4!O$2+Exercice4!P$2</f>
        <v>0</v>
      </c>
      <c r="F14" s="117">
        <f>Exercice4!Q2</f>
        <v>0</v>
      </c>
      <c r="G14" s="7"/>
      <c r="H14" s="78"/>
      <c r="I14" s="7"/>
      <c r="J14" s="8"/>
    </row>
    <row r="15" spans="1:10" x14ac:dyDescent="0.25">
      <c r="A15" s="7"/>
      <c r="B15" s="12">
        <v>5</v>
      </c>
      <c r="C15" s="13">
        <f>Exercice5!H$2+Exercice5!I$2+Exercice5!J$2</f>
        <v>0</v>
      </c>
      <c r="D15" s="13">
        <f>Exercice5!K$2+Exercice5!L$2+Exercice5!M$2</f>
        <v>0</v>
      </c>
      <c r="E15" s="13">
        <f>Exercice5!N$2+Exercice5!O$2+Exercice5!P$2</f>
        <v>0</v>
      </c>
      <c r="F15" s="117">
        <f>Exercice5!Q2</f>
        <v>0</v>
      </c>
      <c r="G15" s="7"/>
      <c r="H15" s="78"/>
      <c r="I15" s="7"/>
      <c r="J15" s="8"/>
    </row>
    <row r="16" spans="1:10" x14ac:dyDescent="0.25">
      <c r="A16" s="7"/>
      <c r="B16" s="12">
        <v>6</v>
      </c>
      <c r="C16" s="13">
        <f>Exercice6!H$2+Exercice6!I$2+Exercice6!J$2</f>
        <v>0</v>
      </c>
      <c r="D16" s="13">
        <f>Exercice6!K$2+Exercice6!L$2+Exercice6!M$2</f>
        <v>0</v>
      </c>
      <c r="E16" s="13">
        <f>Exercice6!N$2+Exercice6!O$2+Exercice6!P$2</f>
        <v>0</v>
      </c>
      <c r="F16" s="117">
        <f>Exercice6!Q2</f>
        <v>0</v>
      </c>
      <c r="G16" s="7"/>
      <c r="H16" s="78"/>
      <c r="I16" s="7"/>
      <c r="J16" s="8"/>
    </row>
    <row r="17" spans="1:10" x14ac:dyDescent="0.25">
      <c r="A17" s="7"/>
      <c r="B17" s="12">
        <v>7</v>
      </c>
      <c r="C17" s="13">
        <f>Exercice7!H$2+Exercice7!I$2+Exercice7!J$2</f>
        <v>0</v>
      </c>
      <c r="D17" s="13">
        <f>Exercice7!K$2+Exercice7!L$2+Exercice7!M$2</f>
        <v>0</v>
      </c>
      <c r="E17" s="13">
        <f>Exercice7!N$2+Exercice7!O$2+Exercice7!P$2</f>
        <v>0</v>
      </c>
      <c r="F17" s="117">
        <f>Exercice7!Q2</f>
        <v>0</v>
      </c>
      <c r="G17" s="7"/>
      <c r="H17" s="78"/>
      <c r="I17" s="7"/>
      <c r="J17" s="8"/>
    </row>
    <row r="18" spans="1:10" x14ac:dyDescent="0.25">
      <c r="A18" s="7"/>
      <c r="B18" s="12">
        <v>8</v>
      </c>
      <c r="C18" s="13">
        <f>Exercice8!H$2+Exercice8!I$2+Exercice8!J$2</f>
        <v>0</v>
      </c>
      <c r="D18" s="13">
        <f>Exercice8!K$2+Exercice8!L$2+Exercice8!M$2</f>
        <v>0</v>
      </c>
      <c r="E18" s="13">
        <f>Exercice8!N$2+Exercice8!O$2+Exercice8!P$2</f>
        <v>0</v>
      </c>
      <c r="F18" s="117">
        <f>Exercice8!Q2</f>
        <v>0</v>
      </c>
      <c r="G18" s="7"/>
      <c r="H18" s="78"/>
      <c r="I18" s="7"/>
      <c r="J18" s="8"/>
    </row>
    <row r="19" spans="1:10" ht="15.75" thickBot="1" x14ac:dyDescent="0.3">
      <c r="A19" s="7"/>
      <c r="B19" s="118">
        <v>9</v>
      </c>
      <c r="C19" s="119">
        <f>Exercice9!H$2+Exercice9!I$2+Exercice9!J$2</f>
        <v>0</v>
      </c>
      <c r="D19" s="119">
        <f>Exercice9!K$2+Exercice9!L$2+Exercice9!M$2</f>
        <v>0</v>
      </c>
      <c r="E19" s="119">
        <f>Exercice9!N$2+Exercice9!O$2+Exercice9!P$2</f>
        <v>0</v>
      </c>
      <c r="F19" s="120">
        <f>Exercice9!Q2</f>
        <v>0</v>
      </c>
      <c r="G19" s="7"/>
      <c r="H19" s="78"/>
      <c r="I19" s="7"/>
      <c r="J19" s="8"/>
    </row>
    <row r="20" spans="1:10" x14ac:dyDescent="0.25">
      <c r="A20" s="7"/>
      <c r="B20" s="121"/>
      <c r="C20" s="122"/>
      <c r="D20" s="122"/>
      <c r="E20" s="122"/>
      <c r="F20" s="122"/>
      <c r="G20" s="7"/>
      <c r="H20" s="78"/>
      <c r="I20" s="7"/>
      <c r="J20" s="8"/>
    </row>
    <row r="21" spans="1:10" x14ac:dyDescent="0.25">
      <c r="A21" s="7"/>
      <c r="B21" s="123"/>
      <c r="C21" s="7"/>
      <c r="D21" s="7"/>
      <c r="E21" s="7"/>
      <c r="F21" s="7"/>
      <c r="G21" s="7"/>
      <c r="H21" s="78"/>
      <c r="I21" s="7"/>
      <c r="J21" s="8"/>
    </row>
    <row r="22" spans="1:10" x14ac:dyDescent="0.25">
      <c r="A22" s="7"/>
      <c r="B22" s="123"/>
      <c r="C22" s="7"/>
      <c r="D22" s="7"/>
      <c r="E22" s="7"/>
      <c r="F22" s="7"/>
      <c r="G22" s="7"/>
      <c r="H22" s="78"/>
      <c r="I22" s="7"/>
      <c r="J22" s="8"/>
    </row>
    <row r="23" spans="1:10" x14ac:dyDescent="0.25">
      <c r="A23" s="7"/>
      <c r="B23" s="123"/>
      <c r="C23" s="7"/>
      <c r="D23" s="7"/>
      <c r="E23" s="7"/>
      <c r="F23" s="7"/>
      <c r="G23" s="7"/>
      <c r="H23" s="78"/>
      <c r="I23" s="7"/>
      <c r="J23" s="8"/>
    </row>
    <row r="24" spans="1:10" x14ac:dyDescent="0.25">
      <c r="A24" s="7"/>
      <c r="B24" s="123"/>
      <c r="C24" s="7"/>
      <c r="D24" s="7"/>
      <c r="E24" s="7"/>
      <c r="F24" s="7"/>
      <c r="G24" s="7"/>
      <c r="H24" s="78"/>
      <c r="I24" s="7"/>
      <c r="J24" s="8"/>
    </row>
    <row r="25" spans="1:10" x14ac:dyDescent="0.25">
      <c r="A25" s="7"/>
      <c r="B25" s="123"/>
      <c r="C25" s="7"/>
      <c r="D25" s="7"/>
      <c r="E25" s="7"/>
      <c r="F25" s="7"/>
      <c r="G25" s="7"/>
      <c r="H25" s="78"/>
      <c r="I25" s="7"/>
      <c r="J25" s="8"/>
    </row>
    <row r="26" spans="1:10" x14ac:dyDescent="0.25">
      <c r="A26" s="7"/>
      <c r="B26" s="123"/>
      <c r="C26" s="7"/>
      <c r="D26" s="7"/>
      <c r="E26" s="7"/>
      <c r="F26" s="7"/>
      <c r="G26" s="7"/>
      <c r="H26" s="78"/>
      <c r="I26" s="7"/>
      <c r="J26" s="8"/>
    </row>
    <row r="27" spans="1:10" x14ac:dyDescent="0.25">
      <c r="A27" s="7"/>
      <c r="B27" s="123"/>
      <c r="C27" s="7"/>
      <c r="D27" s="7"/>
      <c r="E27" s="7"/>
      <c r="F27" s="7"/>
      <c r="G27" s="7"/>
      <c r="H27" s="78"/>
      <c r="I27" s="7"/>
      <c r="J27" s="8"/>
    </row>
    <row r="28" spans="1:10" x14ac:dyDescent="0.25">
      <c r="A28" s="7"/>
      <c r="B28" s="123"/>
      <c r="C28" s="7"/>
      <c r="D28" s="7"/>
      <c r="E28" s="7"/>
      <c r="F28" s="7"/>
      <c r="G28" s="7"/>
      <c r="H28" s="78"/>
      <c r="I28" s="7"/>
      <c r="J28" s="8"/>
    </row>
    <row r="29" spans="1:10" x14ac:dyDescent="0.25">
      <c r="A29" s="7"/>
      <c r="B29" s="123"/>
      <c r="C29" s="7"/>
      <c r="D29" s="7"/>
      <c r="E29" s="7"/>
      <c r="F29" s="7"/>
      <c r="G29" s="7"/>
      <c r="H29" s="78"/>
      <c r="I29" s="7"/>
      <c r="J29" s="8"/>
    </row>
    <row r="30" spans="1:10" x14ac:dyDescent="0.25">
      <c r="A30" s="7"/>
      <c r="B30" s="123"/>
      <c r="C30" s="7"/>
      <c r="D30" s="7"/>
      <c r="E30" s="7"/>
      <c r="F30" s="7"/>
      <c r="G30" s="7"/>
      <c r="H30" s="78"/>
      <c r="I30" s="7"/>
      <c r="J30" s="8"/>
    </row>
    <row r="31" spans="1:10" x14ac:dyDescent="0.25">
      <c r="A31" s="7"/>
      <c r="B31" s="123"/>
      <c r="C31" s="7"/>
      <c r="D31" s="7"/>
      <c r="E31" s="7"/>
      <c r="F31" s="7"/>
      <c r="G31" s="7"/>
      <c r="H31" s="78"/>
      <c r="I31" s="7"/>
      <c r="J31" s="8"/>
    </row>
    <row r="32" spans="1:10" x14ac:dyDescent="0.25">
      <c r="A32" s="7"/>
      <c r="B32" s="123"/>
      <c r="C32" s="7"/>
      <c r="D32" s="7"/>
      <c r="E32" s="7"/>
      <c r="F32" s="7"/>
      <c r="G32" s="7"/>
      <c r="H32" s="78"/>
      <c r="I32" s="7"/>
      <c r="J32" s="8"/>
    </row>
    <row r="33" spans="1:10" x14ac:dyDescent="0.25">
      <c r="A33" s="7"/>
      <c r="B33" s="123"/>
      <c r="C33" s="7"/>
      <c r="D33" s="7"/>
      <c r="E33" s="7"/>
      <c r="F33" s="7"/>
      <c r="G33" s="7"/>
      <c r="H33" s="78"/>
      <c r="I33" s="7"/>
      <c r="J33" s="8"/>
    </row>
    <row r="34" spans="1:10" x14ac:dyDescent="0.25">
      <c r="A34" s="7"/>
      <c r="B34" s="123"/>
      <c r="C34" s="7"/>
      <c r="D34" s="7"/>
      <c r="E34" s="124"/>
      <c r="F34" s="124"/>
      <c r="G34" s="7"/>
      <c r="H34" s="78"/>
      <c r="I34" s="7"/>
      <c r="J34" s="8"/>
    </row>
    <row r="35" spans="1:10" x14ac:dyDescent="0.25">
      <c r="A35" s="7"/>
      <c r="B35" s="7"/>
      <c r="C35" s="7"/>
      <c r="D35" s="59"/>
      <c r="E35" s="13" t="s">
        <v>19</v>
      </c>
      <c r="F35" s="148">
        <f>SUM(F11:F34)</f>
        <v>0</v>
      </c>
      <c r="G35" s="58"/>
      <c r="H35" s="7"/>
      <c r="I35" s="7"/>
      <c r="J35" s="8"/>
    </row>
    <row r="36" spans="1:10" x14ac:dyDescent="0.25">
      <c r="A36" s="7"/>
      <c r="B36" s="7"/>
      <c r="C36" s="7"/>
      <c r="D36" s="7"/>
      <c r="E36" s="14"/>
      <c r="F36" s="91"/>
      <c r="G36" s="7"/>
      <c r="H36" s="7"/>
      <c r="I36" s="7"/>
      <c r="J36" s="8"/>
    </row>
    <row r="37" spans="1:10" x14ac:dyDescent="0.25">
      <c r="A37" s="6"/>
      <c r="B37" s="7"/>
      <c r="C37" s="7"/>
      <c r="D37" s="7"/>
      <c r="E37" s="7"/>
      <c r="F37" s="7"/>
      <c r="G37" s="7"/>
      <c r="H37" s="7"/>
      <c r="I37" s="7"/>
      <c r="J37" s="8"/>
    </row>
    <row r="38" spans="1:10" x14ac:dyDescent="0.25">
      <c r="A38" s="6"/>
      <c r="B38" s="7"/>
      <c r="C38" s="7"/>
      <c r="D38" s="7"/>
      <c r="E38" s="7"/>
      <c r="F38" s="7"/>
      <c r="G38" s="7"/>
      <c r="H38" s="7"/>
      <c r="I38" s="7"/>
      <c r="J38" s="8"/>
    </row>
    <row r="39" spans="1:10" x14ac:dyDescent="0.25">
      <c r="A39" s="6"/>
      <c r="B39" s="7"/>
      <c r="C39" s="7"/>
      <c r="D39" s="7"/>
      <c r="E39" s="7"/>
      <c r="F39" s="7"/>
      <c r="G39" s="7"/>
      <c r="H39" s="7"/>
      <c r="I39" s="7"/>
      <c r="J39" s="8"/>
    </row>
    <row r="40" spans="1:10" x14ac:dyDescent="0.25">
      <c r="A40" s="6"/>
      <c r="B40" s="7"/>
      <c r="C40" s="7"/>
      <c r="D40" s="7"/>
      <c r="E40" s="7"/>
      <c r="F40" s="7"/>
      <c r="G40" s="7"/>
      <c r="H40" s="7"/>
      <c r="I40" s="7"/>
      <c r="J40" s="8"/>
    </row>
    <row r="41" spans="1:10" x14ac:dyDescent="0.25">
      <c r="A41" s="6"/>
      <c r="B41" s="7"/>
      <c r="C41" s="7"/>
      <c r="D41" s="7"/>
      <c r="E41" s="7"/>
      <c r="F41" s="7"/>
      <c r="G41" s="7"/>
      <c r="H41" s="7"/>
      <c r="I41" s="7"/>
      <c r="J41" s="8"/>
    </row>
    <row r="42" spans="1:10" x14ac:dyDescent="0.25">
      <c r="A42" s="6"/>
      <c r="B42" s="7"/>
      <c r="C42" s="7"/>
      <c r="D42" s="7"/>
      <c r="E42" s="7"/>
      <c r="F42" s="7"/>
      <c r="G42" s="7"/>
      <c r="H42" s="7"/>
      <c r="I42" s="7"/>
      <c r="J42" s="8"/>
    </row>
    <row r="43" spans="1:10" x14ac:dyDescent="0.25">
      <c r="A43" s="6"/>
      <c r="B43" s="7"/>
      <c r="C43" s="7"/>
      <c r="D43" s="7"/>
      <c r="E43" s="7"/>
      <c r="F43" s="7"/>
      <c r="G43" s="7"/>
      <c r="H43" s="7"/>
      <c r="I43" s="7"/>
      <c r="J43" s="8"/>
    </row>
    <row r="44" spans="1:10" x14ac:dyDescent="0.25">
      <c r="A44" s="6"/>
      <c r="B44" s="7"/>
      <c r="C44" s="7"/>
      <c r="D44" s="7"/>
      <c r="E44" s="7"/>
      <c r="F44" s="7"/>
      <c r="G44" s="7"/>
      <c r="H44" s="7"/>
      <c r="I44" s="7"/>
      <c r="J44" s="8"/>
    </row>
    <row r="45" spans="1:10" x14ac:dyDescent="0.25">
      <c r="A45" s="6"/>
      <c r="B45" s="7"/>
      <c r="C45" s="7"/>
      <c r="D45" s="7"/>
      <c r="E45" s="7"/>
      <c r="F45" s="7"/>
      <c r="G45" s="7"/>
      <c r="H45" s="7"/>
      <c r="I45" s="7"/>
      <c r="J45" s="8"/>
    </row>
    <row r="46" spans="1:10" ht="15.75" thickBot="1" x14ac:dyDescent="0.3">
      <c r="A46" s="6"/>
      <c r="B46" s="15" t="s">
        <v>3</v>
      </c>
      <c r="C46" s="7"/>
      <c r="D46" s="7"/>
      <c r="E46" s="7"/>
      <c r="F46" s="7" t="s">
        <v>5</v>
      </c>
      <c r="G46" s="7"/>
      <c r="H46" s="7"/>
      <c r="I46" s="7"/>
      <c r="J46" s="8"/>
    </row>
    <row r="47" spans="1:10" ht="15.75" thickBot="1" x14ac:dyDescent="0.3">
      <c r="A47" s="6"/>
      <c r="B47" s="243" t="str">
        <f>IF(ISBLANK(Résultats!C4),"",Résultats!C4)</f>
        <v/>
      </c>
      <c r="C47" s="244"/>
      <c r="D47" s="245"/>
      <c r="E47" s="7"/>
      <c r="F47" s="234"/>
      <c r="G47" s="235"/>
      <c r="H47" s="236"/>
      <c r="I47" s="7"/>
      <c r="J47" s="8"/>
    </row>
    <row r="48" spans="1:10" x14ac:dyDescent="0.25">
      <c r="A48" s="6"/>
      <c r="B48" s="7"/>
      <c r="C48" s="7"/>
      <c r="D48" s="7"/>
      <c r="E48" s="7"/>
      <c r="F48" s="237"/>
      <c r="G48" s="238"/>
      <c r="H48" s="239"/>
      <c r="I48" s="7"/>
      <c r="J48" s="8"/>
    </row>
    <row r="49" spans="1:10" x14ac:dyDescent="0.25">
      <c r="A49" s="6"/>
      <c r="B49" s="7"/>
      <c r="C49" s="7"/>
      <c r="D49" s="7"/>
      <c r="E49" s="7"/>
      <c r="F49" s="237"/>
      <c r="G49" s="238"/>
      <c r="H49" s="239"/>
      <c r="I49" s="7"/>
      <c r="J49" s="8"/>
    </row>
    <row r="50" spans="1:10" x14ac:dyDescent="0.25">
      <c r="A50" s="6"/>
      <c r="B50" s="7"/>
      <c r="C50" s="7"/>
      <c r="D50" s="7"/>
      <c r="E50" s="7"/>
      <c r="F50" s="237"/>
      <c r="G50" s="238"/>
      <c r="H50" s="239"/>
      <c r="I50" s="7"/>
      <c r="J50" s="8"/>
    </row>
    <row r="51" spans="1:10" ht="15.75" thickBot="1" x14ac:dyDescent="0.3">
      <c r="A51" s="6"/>
      <c r="B51" s="7"/>
      <c r="C51" s="7"/>
      <c r="D51" s="7"/>
      <c r="E51" s="7"/>
      <c r="F51" s="240"/>
      <c r="G51" s="241"/>
      <c r="H51" s="242"/>
      <c r="I51" s="7"/>
      <c r="J51" s="8"/>
    </row>
    <row r="52" spans="1:10" ht="15.75" thickBot="1" x14ac:dyDescent="0.3">
      <c r="A52" s="71" t="s">
        <v>18</v>
      </c>
      <c r="B52" s="15"/>
      <c r="C52" s="15"/>
      <c r="D52" s="15"/>
      <c r="E52" s="15"/>
      <c r="F52" s="15"/>
      <c r="G52" s="15"/>
      <c r="H52" s="15"/>
      <c r="I52" s="15"/>
      <c r="J52" s="16"/>
    </row>
  </sheetData>
  <sheetProtection algorithmName="SHA-512" hashValue="WzZNftVDqQyAFtH4FzqKFapeBBGEV5dEk0zOJTOyzRRBqPfLV3jb9X+Wv/TGzyWvx8J5vXT/hAFmhZQjUSAUfw==" saltValue="wCGS67DNAePxGLydoMOd/A==" spinCount="100000" sheet="1" objects="1" scenarios="1"/>
  <mergeCells count="10">
    <mergeCell ref="F47:H51"/>
    <mergeCell ref="B47:D47"/>
    <mergeCell ref="A1:J1"/>
    <mergeCell ref="I2:J2"/>
    <mergeCell ref="I3:J3"/>
    <mergeCell ref="I4:J4"/>
    <mergeCell ref="B2:F2"/>
    <mergeCell ref="C3:F3"/>
    <mergeCell ref="C4:F4"/>
    <mergeCell ref="G3:H3"/>
  </mergeCells>
  <phoneticPr fontId="10" type="noConversion"/>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14">
    <tabColor rgb="FFFFFF00"/>
  </sheetPr>
  <dimension ref="A1:J52"/>
  <sheetViews>
    <sheetView zoomScaleNormal="100" workbookViewId="0">
      <selection activeCell="F13" sqref="F13"/>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56" t="s">
        <v>49</v>
      </c>
      <c r="B1" s="257"/>
      <c r="C1" s="257"/>
      <c r="D1" s="257"/>
      <c r="E1" s="257"/>
      <c r="F1" s="257"/>
      <c r="G1" s="257"/>
      <c r="H1" s="257"/>
      <c r="I1" s="257"/>
      <c r="J1" s="258"/>
    </row>
    <row r="2" spans="1:10" ht="15.75" thickBot="1" x14ac:dyDescent="0.3">
      <c r="A2" s="17" t="s">
        <v>0</v>
      </c>
      <c r="B2" s="249" t="str">
        <f>IF(ISBLANK(Résultats!A9),"",Résultats!A9)</f>
        <v/>
      </c>
      <c r="C2" s="253"/>
      <c r="D2" s="253"/>
      <c r="E2" s="253"/>
      <c r="F2" s="250"/>
      <c r="G2" s="18" t="s">
        <v>1</v>
      </c>
      <c r="H2" s="18"/>
      <c r="I2" s="249" t="str">
        <f>IF(ISBLANK(Résultats!D9),"",Résultats!D9)</f>
        <v/>
      </c>
      <c r="J2" s="250"/>
    </row>
    <row r="3" spans="1:10" ht="15.75" thickBot="1" x14ac:dyDescent="0.3">
      <c r="A3" s="17" t="s">
        <v>2</v>
      </c>
      <c r="B3" s="18"/>
      <c r="C3" s="249" t="str">
        <f>IF(ISBLANK(Résultats!G9),"",Résultats!G9)</f>
        <v/>
      </c>
      <c r="D3" s="253"/>
      <c r="E3" s="253"/>
      <c r="F3" s="250"/>
      <c r="G3" s="259" t="s">
        <v>17</v>
      </c>
      <c r="H3" s="260"/>
      <c r="I3" s="251" t="str">
        <f>IF(ISBLANK(Résultats!F9),"","moins de 21ans")</f>
        <v/>
      </c>
      <c r="J3" s="252"/>
    </row>
    <row r="4" spans="1:10" ht="15.75" thickBot="1" x14ac:dyDescent="0.3">
      <c r="A4" s="17" t="s">
        <v>4</v>
      </c>
      <c r="B4" s="18"/>
      <c r="C4" s="249" t="str">
        <f>IF(ISBLANK(Résultats!C2),"",(Résultats!C2))</f>
        <v/>
      </c>
      <c r="D4" s="253"/>
      <c r="E4" s="253"/>
      <c r="F4" s="250"/>
      <c r="G4" s="18" t="s">
        <v>9</v>
      </c>
      <c r="H4" s="18"/>
      <c r="I4" s="251" t="str">
        <f>IF(ISBLANK(Résultats!J2),"",Résultats!J2)</f>
        <v/>
      </c>
      <c r="J4" s="252"/>
    </row>
    <row r="5" spans="1:10" x14ac:dyDescent="0.25">
      <c r="A5" s="17" t="s">
        <v>42</v>
      </c>
      <c r="B5" s="18"/>
      <c r="C5" s="18"/>
      <c r="D5" s="18"/>
      <c r="E5" s="18"/>
      <c r="F5" s="18"/>
      <c r="G5" s="18"/>
      <c r="H5" s="18"/>
      <c r="I5" s="52"/>
      <c r="J5" s="19"/>
    </row>
    <row r="6" spans="1:10" ht="17.25" x14ac:dyDescent="0.25">
      <c r="A6" s="155" t="s">
        <v>44</v>
      </c>
      <c r="B6" s="18"/>
      <c r="C6" s="18"/>
      <c r="D6" s="18"/>
      <c r="E6" s="18"/>
      <c r="F6" s="18"/>
      <c r="G6" s="18"/>
      <c r="H6" s="18"/>
      <c r="I6" s="18"/>
      <c r="J6" s="19"/>
    </row>
    <row r="7" spans="1:10" ht="17.25" x14ac:dyDescent="0.25">
      <c r="A7" s="155" t="s">
        <v>46</v>
      </c>
      <c r="B7" s="18"/>
      <c r="C7" s="18"/>
      <c r="D7" s="18"/>
      <c r="E7" s="18"/>
      <c r="F7" s="18"/>
      <c r="G7" s="18"/>
      <c r="H7" s="18"/>
      <c r="I7" s="18"/>
      <c r="J7" s="19"/>
    </row>
    <row r="8" spans="1:10" ht="17.25" x14ac:dyDescent="0.25">
      <c r="A8" s="155" t="s">
        <v>48</v>
      </c>
      <c r="B8" s="18"/>
      <c r="C8" s="18"/>
      <c r="D8" s="18"/>
      <c r="E8" s="18"/>
      <c r="F8" s="18"/>
      <c r="G8" s="18"/>
      <c r="H8" s="18"/>
      <c r="I8" s="18"/>
      <c r="J8" s="19"/>
    </row>
    <row r="9" spans="1:10" x14ac:dyDescent="0.25">
      <c r="A9" s="17"/>
      <c r="B9" s="18"/>
      <c r="C9" s="18"/>
      <c r="D9" s="18"/>
      <c r="E9" s="18"/>
      <c r="F9" s="18"/>
      <c r="G9" s="18"/>
      <c r="H9" s="18"/>
      <c r="I9" s="18"/>
      <c r="J9" s="19"/>
    </row>
    <row r="10" spans="1:10" ht="45" x14ac:dyDescent="0.25">
      <c r="A10" s="18"/>
      <c r="B10" s="20" t="s">
        <v>40</v>
      </c>
      <c r="C10" s="21" t="s">
        <v>30</v>
      </c>
      <c r="D10" s="21" t="s">
        <v>31</v>
      </c>
      <c r="E10" s="21" t="s">
        <v>32</v>
      </c>
      <c r="F10" s="22" t="s">
        <v>35</v>
      </c>
      <c r="G10" s="87"/>
      <c r="H10" s="88"/>
      <c r="I10" s="18"/>
      <c r="J10" s="19"/>
    </row>
    <row r="11" spans="1:10" x14ac:dyDescent="0.25">
      <c r="A11" s="18"/>
      <c r="B11" s="23">
        <v>1</v>
      </c>
      <c r="C11" s="24">
        <f>Exercice1!G3+Exercice1!H3</f>
        <v>0</v>
      </c>
      <c r="D11" s="24">
        <f>Exercice1!I3+Exercice1!J3</f>
        <v>0</v>
      </c>
      <c r="E11" s="24">
        <f>Exercice1!K3+Exercice1!L3</f>
        <v>0</v>
      </c>
      <c r="F11" s="24">
        <f>Exercice1!M3</f>
        <v>0</v>
      </c>
      <c r="G11" s="89"/>
      <c r="H11" s="90"/>
      <c r="I11" s="18"/>
      <c r="J11" s="19"/>
    </row>
    <row r="12" spans="1:10" x14ac:dyDescent="0.25">
      <c r="A12" s="18"/>
      <c r="B12" s="23">
        <v>2</v>
      </c>
      <c r="C12" s="24">
        <f>Exercice2!G$3+Exercice2!H$3</f>
        <v>0</v>
      </c>
      <c r="D12" s="24">
        <f>Exercice2!I$3+Exercice2!J$3</f>
        <v>0</v>
      </c>
      <c r="E12" s="24">
        <f>Exercice2!K$3+Exercice2!L$3</f>
        <v>0</v>
      </c>
      <c r="F12" s="24">
        <f>Exercice2!M3</f>
        <v>0</v>
      </c>
      <c r="G12" s="89"/>
      <c r="H12" s="90"/>
      <c r="I12" s="18"/>
      <c r="J12" s="19"/>
    </row>
    <row r="13" spans="1:10" x14ac:dyDescent="0.25">
      <c r="A13" s="18"/>
      <c r="B13" s="23">
        <v>3</v>
      </c>
      <c r="C13" s="24">
        <f>Exercice3!H$3+Exercice3!I$3+Exercice3!J$3</f>
        <v>0</v>
      </c>
      <c r="D13" s="24">
        <f>Exercice3!K$3+Exercice3!L$3+Exercice3!M$3</f>
        <v>0</v>
      </c>
      <c r="E13" s="24">
        <f>Exercice4!N$3+Exercice4!O$3+Exercice4!P$3</f>
        <v>0</v>
      </c>
      <c r="F13" s="24">
        <f>Exercice3!Q3</f>
        <v>0</v>
      </c>
      <c r="G13" s="89"/>
      <c r="H13" s="90"/>
      <c r="I13" s="18"/>
      <c r="J13" s="19"/>
    </row>
    <row r="14" spans="1:10" x14ac:dyDescent="0.25">
      <c r="A14" s="18"/>
      <c r="B14" s="23">
        <v>4</v>
      </c>
      <c r="C14" s="24">
        <f>Exercice3!H$3+Exercice3!I$3+Exercice3!J$3</f>
        <v>0</v>
      </c>
      <c r="D14" s="24">
        <f>Exercice4!K$3+Exercice4!L$3+Exercice4!M$3</f>
        <v>0</v>
      </c>
      <c r="E14" s="24">
        <f>Exercice4!N$3+Exercice4!O$3+Exercice4!P$3</f>
        <v>0</v>
      </c>
      <c r="F14" s="24">
        <f>Exercice4!Q3</f>
        <v>0</v>
      </c>
      <c r="G14" s="89"/>
      <c r="H14" s="90"/>
      <c r="I14" s="18"/>
      <c r="J14" s="19"/>
    </row>
    <row r="15" spans="1:10" x14ac:dyDescent="0.25">
      <c r="A15" s="18"/>
      <c r="B15" s="23">
        <v>5</v>
      </c>
      <c r="C15" s="24">
        <f>Exercice5!H$3+Exercice5!I$3+Exercice5!J$3</f>
        <v>0</v>
      </c>
      <c r="D15" s="24">
        <f>Exercice5!K$3+Exercice5!L$3+Exercice5!M$3</f>
        <v>0</v>
      </c>
      <c r="E15" s="24">
        <f>Exercice5!N$3+Exercice5!O$3+Exercice5!P$3</f>
        <v>0</v>
      </c>
      <c r="F15" s="24">
        <f>Exercice5!Q3</f>
        <v>0</v>
      </c>
      <c r="G15" s="89"/>
      <c r="H15" s="90"/>
      <c r="I15" s="18"/>
      <c r="J15" s="19"/>
    </row>
    <row r="16" spans="1:10" x14ac:dyDescent="0.25">
      <c r="A16" s="18"/>
      <c r="B16" s="23">
        <v>6</v>
      </c>
      <c r="C16" s="24">
        <f>Exercice6!H$3+Exercice6!I$3+Exercice6!J$3</f>
        <v>0</v>
      </c>
      <c r="D16" s="24">
        <f>Exercice6!K$3+Exercice6!L$3+Exercice6!M$3</f>
        <v>0</v>
      </c>
      <c r="E16" s="24">
        <f>Exercice6!N$3+Exercice6!O$3+Exercice6!P$3</f>
        <v>0</v>
      </c>
      <c r="F16" s="24">
        <f>Exercice6!Q3</f>
        <v>0</v>
      </c>
      <c r="G16" s="89"/>
      <c r="H16" s="90"/>
      <c r="I16" s="18"/>
      <c r="J16" s="19"/>
    </row>
    <row r="17" spans="1:10" x14ac:dyDescent="0.25">
      <c r="A17" s="18"/>
      <c r="B17" s="23">
        <v>7</v>
      </c>
      <c r="C17" s="24">
        <f>Exercice7!H$3+Exercice7!I$3+Exercice7!J$3</f>
        <v>0</v>
      </c>
      <c r="D17" s="24">
        <f>Exercice7!K$3+Exercice7!L$3+Exercice7!M$3</f>
        <v>0</v>
      </c>
      <c r="E17" s="24">
        <f>Exercice7!N$3+Exercice7!O$3+Exercice7!P$3</f>
        <v>0</v>
      </c>
      <c r="F17" s="24">
        <f>Exercice7!Q3</f>
        <v>0</v>
      </c>
      <c r="G17" s="89"/>
      <c r="H17" s="90"/>
      <c r="I17" s="18"/>
      <c r="J17" s="19"/>
    </row>
    <row r="18" spans="1:10" x14ac:dyDescent="0.25">
      <c r="A18" s="18"/>
      <c r="B18" s="23">
        <v>8</v>
      </c>
      <c r="C18" s="24">
        <f>Exercice8!H$3+Exercice8!I$3+Exercice8!J$3</f>
        <v>0</v>
      </c>
      <c r="D18" s="24">
        <f>Exercice8!K$3+Exercice8!L$3+Exercice8!M$3</f>
        <v>0</v>
      </c>
      <c r="E18" s="24">
        <f>Exercice8!N$3+Exercice8!O$3+Exercice8!P$3</f>
        <v>0</v>
      </c>
      <c r="F18" s="24">
        <f>Exercice8!Q3</f>
        <v>0</v>
      </c>
      <c r="G18" s="89"/>
      <c r="H18" s="90"/>
      <c r="I18" s="18"/>
      <c r="J18" s="19"/>
    </row>
    <row r="19" spans="1:10" x14ac:dyDescent="0.25">
      <c r="A19" s="18"/>
      <c r="B19" s="23">
        <v>9</v>
      </c>
      <c r="C19" s="24">
        <f>Exercice9!H$3+Exercice9!I$3+Exercice9!J$3</f>
        <v>0</v>
      </c>
      <c r="D19" s="24">
        <f>Exercice9!K$3+Exercice9!L$3+Exercice9!M$3</f>
        <v>0</v>
      </c>
      <c r="E19" s="24">
        <f>Exercice9!N$3+Exercice9!O$3+Exercice9!P$3</f>
        <v>0</v>
      </c>
      <c r="F19" s="24">
        <f>Exercice9!Q3</f>
        <v>0</v>
      </c>
      <c r="G19" s="89"/>
      <c r="H19" s="90"/>
      <c r="I19" s="18"/>
      <c r="J19" s="19"/>
    </row>
    <row r="20" spans="1:10" x14ac:dyDescent="0.25">
      <c r="A20" s="18"/>
      <c r="B20" s="125"/>
      <c r="C20" s="25"/>
      <c r="D20" s="25"/>
      <c r="E20" s="25"/>
      <c r="F20" s="25"/>
      <c r="G20" s="18"/>
      <c r="H20" s="90"/>
      <c r="I20" s="18"/>
      <c r="J20" s="19"/>
    </row>
    <row r="21" spans="1:10" x14ac:dyDescent="0.25">
      <c r="A21" s="18"/>
      <c r="B21" s="126"/>
      <c r="C21" s="18"/>
      <c r="D21" s="18"/>
      <c r="E21" s="18"/>
      <c r="F21" s="18"/>
      <c r="G21" s="18"/>
      <c r="H21" s="90"/>
      <c r="I21" s="18"/>
      <c r="J21" s="19"/>
    </row>
    <row r="22" spans="1:10" x14ac:dyDescent="0.25">
      <c r="A22" s="18"/>
      <c r="B22" s="126"/>
      <c r="C22" s="18"/>
      <c r="D22" s="18"/>
      <c r="E22" s="18"/>
      <c r="F22" s="18"/>
      <c r="G22" s="18"/>
      <c r="H22" s="90"/>
      <c r="I22" s="18"/>
      <c r="J22" s="19"/>
    </row>
    <row r="23" spans="1:10" x14ac:dyDescent="0.25">
      <c r="A23" s="18"/>
      <c r="B23" s="126"/>
      <c r="C23" s="18"/>
      <c r="D23" s="18"/>
      <c r="E23" s="18"/>
      <c r="F23" s="18"/>
      <c r="G23" s="18"/>
      <c r="H23" s="90"/>
      <c r="I23" s="18"/>
      <c r="J23" s="19"/>
    </row>
    <row r="24" spans="1:10" x14ac:dyDescent="0.25">
      <c r="A24" s="18"/>
      <c r="B24" s="126"/>
      <c r="C24" s="18"/>
      <c r="D24" s="18"/>
      <c r="E24" s="18"/>
      <c r="F24" s="18"/>
      <c r="G24" s="18"/>
      <c r="H24" s="90"/>
      <c r="I24" s="18"/>
      <c r="J24" s="19"/>
    </row>
    <row r="25" spans="1:10" x14ac:dyDescent="0.25">
      <c r="A25" s="18"/>
      <c r="B25" s="126"/>
      <c r="C25" s="18"/>
      <c r="D25" s="18"/>
      <c r="E25" s="18"/>
      <c r="F25" s="18"/>
      <c r="G25" s="18"/>
      <c r="H25" s="90"/>
      <c r="I25" s="18"/>
      <c r="J25" s="19"/>
    </row>
    <row r="26" spans="1:10" x14ac:dyDescent="0.25">
      <c r="A26" s="18"/>
      <c r="B26" s="126"/>
      <c r="C26" s="18"/>
      <c r="D26" s="18"/>
      <c r="E26" s="18"/>
      <c r="F26" s="18"/>
      <c r="G26" s="18"/>
      <c r="H26" s="90"/>
      <c r="I26" s="18"/>
      <c r="J26" s="19"/>
    </row>
    <row r="27" spans="1:10" x14ac:dyDescent="0.25">
      <c r="A27" s="18"/>
      <c r="B27" s="126"/>
      <c r="C27" s="18"/>
      <c r="D27" s="18"/>
      <c r="E27" s="18"/>
      <c r="F27" s="18"/>
      <c r="G27" s="18"/>
      <c r="H27" s="90"/>
      <c r="I27" s="18"/>
      <c r="J27" s="19"/>
    </row>
    <row r="28" spans="1:10" x14ac:dyDescent="0.25">
      <c r="A28" s="18"/>
      <c r="B28" s="126"/>
      <c r="C28" s="18"/>
      <c r="D28" s="18"/>
      <c r="E28" s="18"/>
      <c r="F28" s="18"/>
      <c r="G28" s="18"/>
      <c r="H28" s="90"/>
      <c r="I28" s="18"/>
      <c r="J28" s="19"/>
    </row>
    <row r="29" spans="1:10" x14ac:dyDescent="0.25">
      <c r="A29" s="18"/>
      <c r="B29" s="126"/>
      <c r="C29" s="18"/>
      <c r="D29" s="18"/>
      <c r="E29" s="18"/>
      <c r="F29" s="18"/>
      <c r="G29" s="18"/>
      <c r="H29" s="90"/>
      <c r="I29" s="18"/>
      <c r="J29" s="19"/>
    </row>
    <row r="30" spans="1:10" x14ac:dyDescent="0.25">
      <c r="A30" s="18"/>
      <c r="B30" s="126"/>
      <c r="C30" s="18"/>
      <c r="D30" s="18"/>
      <c r="E30" s="18"/>
      <c r="F30" s="18"/>
      <c r="G30" s="18"/>
      <c r="H30" s="90"/>
      <c r="I30" s="18"/>
      <c r="J30" s="19"/>
    </row>
    <row r="31" spans="1:10" x14ac:dyDescent="0.25">
      <c r="A31" s="18"/>
      <c r="B31" s="126"/>
      <c r="C31" s="18"/>
      <c r="D31" s="18"/>
      <c r="E31" s="18"/>
      <c r="F31" s="18"/>
      <c r="G31" s="18"/>
      <c r="H31" s="90"/>
      <c r="I31" s="18"/>
      <c r="J31" s="19"/>
    </row>
    <row r="32" spans="1:10" x14ac:dyDescent="0.25">
      <c r="A32" s="18"/>
      <c r="B32" s="126"/>
      <c r="C32" s="18"/>
      <c r="D32" s="18"/>
      <c r="E32" s="18"/>
      <c r="F32" s="18"/>
      <c r="G32" s="18"/>
      <c r="H32" s="90"/>
      <c r="I32" s="18"/>
      <c r="J32" s="19"/>
    </row>
    <row r="33" spans="1:10" x14ac:dyDescent="0.25">
      <c r="A33" s="18"/>
      <c r="B33" s="126"/>
      <c r="C33" s="18"/>
      <c r="D33" s="18"/>
      <c r="E33" s="18"/>
      <c r="F33" s="18"/>
      <c r="G33" s="18"/>
      <c r="H33" s="90"/>
      <c r="I33" s="18"/>
      <c r="J33" s="19"/>
    </row>
    <row r="34" spans="1:10" x14ac:dyDescent="0.25">
      <c r="A34" s="18"/>
      <c r="B34" s="126"/>
      <c r="C34" s="18"/>
      <c r="D34" s="18"/>
      <c r="E34" s="127"/>
      <c r="F34" s="127"/>
      <c r="G34" s="18"/>
      <c r="H34" s="90"/>
      <c r="I34" s="18"/>
      <c r="J34" s="19"/>
    </row>
    <row r="35" spans="1:10" x14ac:dyDescent="0.25">
      <c r="A35" s="18"/>
      <c r="B35" s="18"/>
      <c r="C35" s="18"/>
      <c r="D35" s="128"/>
      <c r="E35" s="24" t="s">
        <v>19</v>
      </c>
      <c r="F35" s="151">
        <f>SUM(F11:F34)</f>
        <v>0</v>
      </c>
      <c r="G35" s="89"/>
      <c r="H35" s="18"/>
      <c r="I35" s="18"/>
      <c r="J35" s="19"/>
    </row>
    <row r="36" spans="1:10" x14ac:dyDescent="0.25">
      <c r="A36" s="18"/>
      <c r="B36" s="18"/>
      <c r="C36" s="18"/>
      <c r="D36" s="18"/>
      <c r="E36" s="25"/>
      <c r="F36" s="94"/>
      <c r="G36" s="18"/>
      <c r="H36" s="18"/>
      <c r="I36" s="18"/>
      <c r="J36" s="19"/>
    </row>
    <row r="37" spans="1:10" x14ac:dyDescent="0.25">
      <c r="A37" s="18"/>
      <c r="B37" s="18"/>
      <c r="C37" s="18"/>
      <c r="D37" s="18"/>
      <c r="E37" s="18"/>
      <c r="F37" s="18"/>
      <c r="G37" s="18"/>
      <c r="H37" s="18"/>
      <c r="I37" s="18"/>
      <c r="J37" s="19"/>
    </row>
    <row r="38" spans="1:10" x14ac:dyDescent="0.25">
      <c r="A38" s="17"/>
      <c r="B38" s="18"/>
      <c r="C38" s="18"/>
      <c r="D38" s="18"/>
      <c r="E38" s="18"/>
      <c r="F38" s="18"/>
      <c r="G38" s="18"/>
      <c r="H38" s="18"/>
      <c r="I38" s="18"/>
      <c r="J38" s="19"/>
    </row>
    <row r="39" spans="1:10" x14ac:dyDescent="0.25">
      <c r="A39" s="17"/>
      <c r="B39" s="18"/>
      <c r="C39" s="18"/>
      <c r="D39" s="18"/>
      <c r="E39" s="18"/>
      <c r="F39" s="18"/>
      <c r="G39" s="18"/>
      <c r="H39" s="18"/>
      <c r="I39" s="18"/>
      <c r="J39" s="19"/>
    </row>
    <row r="40" spans="1:10" x14ac:dyDescent="0.25">
      <c r="A40" s="17"/>
      <c r="B40" s="18"/>
      <c r="C40" s="18"/>
      <c r="D40" s="18"/>
      <c r="E40" s="18"/>
      <c r="F40" s="18"/>
      <c r="G40" s="18"/>
      <c r="H40" s="18"/>
      <c r="I40" s="18"/>
      <c r="J40" s="19"/>
    </row>
    <row r="41" spans="1:10" x14ac:dyDescent="0.25">
      <c r="A41" s="17"/>
      <c r="B41" s="18"/>
      <c r="C41" s="18"/>
      <c r="D41" s="18"/>
      <c r="E41" s="18"/>
      <c r="F41" s="18"/>
      <c r="G41" s="18"/>
      <c r="H41" s="18"/>
      <c r="I41" s="18"/>
      <c r="J41" s="19"/>
    </row>
    <row r="42" spans="1:10" x14ac:dyDescent="0.25">
      <c r="A42" s="17"/>
      <c r="B42" s="18"/>
      <c r="C42" s="18"/>
      <c r="D42" s="18"/>
      <c r="E42" s="18"/>
      <c r="F42" s="18"/>
      <c r="G42" s="18"/>
      <c r="H42" s="18"/>
      <c r="I42" s="18"/>
      <c r="J42" s="19"/>
    </row>
    <row r="43" spans="1:10" x14ac:dyDescent="0.25">
      <c r="A43" s="17"/>
      <c r="B43" s="18"/>
      <c r="C43" s="18"/>
      <c r="D43" s="18"/>
      <c r="E43" s="18"/>
      <c r="F43" s="18"/>
      <c r="G43" s="18"/>
      <c r="H43" s="18"/>
      <c r="I43" s="18"/>
      <c r="J43" s="19"/>
    </row>
    <row r="44" spans="1:10" x14ac:dyDescent="0.25">
      <c r="A44" s="17"/>
      <c r="B44" s="18"/>
      <c r="C44" s="18"/>
      <c r="D44" s="18"/>
      <c r="E44" s="18"/>
      <c r="F44" s="18"/>
      <c r="G44" s="18"/>
      <c r="H44" s="18"/>
      <c r="I44" s="18"/>
      <c r="J44" s="19"/>
    </row>
    <row r="45" spans="1:10" x14ac:dyDescent="0.25">
      <c r="A45" s="17"/>
      <c r="B45" s="18"/>
      <c r="C45" s="18"/>
      <c r="D45" s="18"/>
      <c r="E45" s="18"/>
      <c r="F45" s="18"/>
      <c r="G45" s="18"/>
      <c r="H45" s="18"/>
      <c r="I45" s="18"/>
      <c r="J45" s="19"/>
    </row>
    <row r="46" spans="1:10" ht="15.75" thickBot="1" x14ac:dyDescent="0.3">
      <c r="A46" s="17"/>
      <c r="B46" s="26" t="s">
        <v>3</v>
      </c>
      <c r="C46" s="18"/>
      <c r="D46" s="18"/>
      <c r="E46" s="18"/>
      <c r="F46" s="18" t="s">
        <v>5</v>
      </c>
      <c r="G46" s="18"/>
      <c r="H46" s="18"/>
      <c r="I46" s="18"/>
      <c r="J46" s="19"/>
    </row>
    <row r="47" spans="1:10" ht="15.75" thickBot="1" x14ac:dyDescent="0.3">
      <c r="A47" s="17"/>
      <c r="B47" s="243" t="str">
        <f>IF(ISBLANK(Résultats!C4),"",Résultats!C4)</f>
        <v/>
      </c>
      <c r="C47" s="244"/>
      <c r="D47" s="245"/>
      <c r="E47" s="18"/>
      <c r="F47" s="234"/>
      <c r="G47" s="235"/>
      <c r="H47" s="236"/>
      <c r="I47" s="18"/>
      <c r="J47" s="19"/>
    </row>
    <row r="48" spans="1:10" x14ac:dyDescent="0.25">
      <c r="A48" s="17"/>
      <c r="B48" s="18"/>
      <c r="C48" s="18"/>
      <c r="D48" s="18"/>
      <c r="E48" s="18"/>
      <c r="F48" s="237"/>
      <c r="G48" s="238"/>
      <c r="H48" s="239"/>
      <c r="I48" s="18"/>
      <c r="J48" s="19"/>
    </row>
    <row r="49" spans="1:10" x14ac:dyDescent="0.25">
      <c r="A49" s="17"/>
      <c r="B49" s="18"/>
      <c r="C49" s="18"/>
      <c r="D49" s="18"/>
      <c r="E49" s="18"/>
      <c r="F49" s="237"/>
      <c r="G49" s="238"/>
      <c r="H49" s="239"/>
      <c r="I49" s="18"/>
      <c r="J49" s="19"/>
    </row>
    <row r="50" spans="1:10" x14ac:dyDescent="0.25">
      <c r="A50" s="17"/>
      <c r="B50" s="18"/>
      <c r="C50" s="18"/>
      <c r="D50" s="18"/>
      <c r="E50" s="18"/>
      <c r="F50" s="237"/>
      <c r="G50" s="238"/>
      <c r="H50" s="239"/>
      <c r="I50" s="18"/>
      <c r="J50" s="19"/>
    </row>
    <row r="51" spans="1:10" ht="15.75" thickBot="1" x14ac:dyDescent="0.3">
      <c r="A51" s="17"/>
      <c r="B51" s="18"/>
      <c r="C51" s="18"/>
      <c r="D51" s="18"/>
      <c r="E51" s="18"/>
      <c r="F51" s="240"/>
      <c r="G51" s="241"/>
      <c r="H51" s="242"/>
      <c r="I51" s="18"/>
      <c r="J51" s="19"/>
    </row>
    <row r="52" spans="1:10" ht="15.75" thickBot="1" x14ac:dyDescent="0.3">
      <c r="A52" s="74" t="s">
        <v>18</v>
      </c>
      <c r="B52" s="26"/>
      <c r="C52" s="26"/>
      <c r="D52" s="26"/>
      <c r="E52" s="26"/>
      <c r="F52" s="26"/>
      <c r="G52" s="26"/>
      <c r="H52" s="26"/>
      <c r="I52" s="26"/>
      <c r="J52" s="27"/>
    </row>
  </sheetData>
  <sheetProtection algorithmName="SHA-512" hashValue="udwIjF1g4FRitSiYN93RqrXOiZnUEuKwp/rwdSDJtNHw3zwVwzOl0cq7yQRPPFeSli8Psqn0CAa5Rk305ku9Cw==" saltValue="tPjndjeRp/Q/36VDj0q01g==" spinCount="100000" sheet="1" objects="1" scenarios="1"/>
  <mergeCells count="10">
    <mergeCell ref="B47:D47"/>
    <mergeCell ref="F47:H51"/>
    <mergeCell ref="A1:J1"/>
    <mergeCell ref="I2:J2"/>
    <mergeCell ref="I3:J3"/>
    <mergeCell ref="I4:J4"/>
    <mergeCell ref="B2:F2"/>
    <mergeCell ref="C3:F3"/>
    <mergeCell ref="C4:F4"/>
    <mergeCell ref="G3:H3"/>
  </mergeCells>
  <phoneticPr fontId="10" type="noConversion"/>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5F302-138A-4FA6-AF63-78B0809231D7}">
  <sheetPr codeName="Feuil15">
    <tabColor theme="9" tint="0.79998168889431442"/>
  </sheetPr>
  <dimension ref="A1:J52"/>
  <sheetViews>
    <sheetView zoomScaleNormal="100" workbookViewId="0">
      <selection activeCell="F13" sqref="F13"/>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61" t="s">
        <v>49</v>
      </c>
      <c r="B1" s="262"/>
      <c r="C1" s="262"/>
      <c r="D1" s="262"/>
      <c r="E1" s="262"/>
      <c r="F1" s="262"/>
      <c r="G1" s="262"/>
      <c r="H1" s="262"/>
      <c r="I1" s="262"/>
      <c r="J1" s="263"/>
    </row>
    <row r="2" spans="1:10" ht="15.75" thickBot="1" x14ac:dyDescent="0.3">
      <c r="A2" s="28" t="s">
        <v>0</v>
      </c>
      <c r="B2" s="249" t="str">
        <f>IF(ISBLANK(Résultats!A10),"",Résultats!A10)</f>
        <v/>
      </c>
      <c r="C2" s="253"/>
      <c r="D2" s="253"/>
      <c r="E2" s="253"/>
      <c r="F2" s="250"/>
      <c r="G2" s="29" t="s">
        <v>1</v>
      </c>
      <c r="H2" s="29"/>
      <c r="I2" s="249" t="str">
        <f>IF(ISBLANK(Résultats!D10),"",Résultats!D10)</f>
        <v/>
      </c>
      <c r="J2" s="250"/>
    </row>
    <row r="3" spans="1:10" ht="15.75" thickBot="1" x14ac:dyDescent="0.3">
      <c r="A3" s="28" t="s">
        <v>2</v>
      </c>
      <c r="B3" s="29"/>
      <c r="C3" s="249" t="str">
        <f>IF(ISBLANK(Résultats!G10),"",Résultats!G10)</f>
        <v/>
      </c>
      <c r="D3" s="253"/>
      <c r="E3" s="253"/>
      <c r="F3" s="250"/>
      <c r="G3" s="264" t="s">
        <v>17</v>
      </c>
      <c r="H3" s="265"/>
      <c r="I3" s="251" t="str">
        <f>IF(ISBLANK(Résultats!F10),"","moins de 21ans")</f>
        <v/>
      </c>
      <c r="J3" s="252"/>
    </row>
    <row r="4" spans="1:10" ht="15.75" thickBot="1" x14ac:dyDescent="0.3">
      <c r="A4" s="28" t="s">
        <v>4</v>
      </c>
      <c r="B4" s="29"/>
      <c r="C4" s="249" t="str">
        <f>IF(ISBLANK(Résultats!C2),"",(Résultats!C2))</f>
        <v/>
      </c>
      <c r="D4" s="253"/>
      <c r="E4" s="253"/>
      <c r="F4" s="250"/>
      <c r="G4" s="29" t="s">
        <v>9</v>
      </c>
      <c r="H4" s="29"/>
      <c r="I4" s="251" t="str">
        <f>IF(ISBLANK(Résultats!J2),"",Résultats!J2)</f>
        <v/>
      </c>
      <c r="J4" s="252"/>
    </row>
    <row r="5" spans="1:10" x14ac:dyDescent="0.25">
      <c r="A5" s="28" t="s">
        <v>42</v>
      </c>
      <c r="B5" s="29"/>
      <c r="C5" s="29"/>
      <c r="D5" s="29"/>
      <c r="E5" s="29"/>
      <c r="F5" s="29"/>
      <c r="G5" s="29"/>
      <c r="H5" s="29"/>
      <c r="I5" s="51"/>
      <c r="J5" s="30"/>
    </row>
    <row r="6" spans="1:10" ht="17.25" x14ac:dyDescent="0.25">
      <c r="A6" s="153" t="s">
        <v>44</v>
      </c>
      <c r="B6" s="29"/>
      <c r="C6" s="29"/>
      <c r="D6" s="29"/>
      <c r="E6" s="29"/>
      <c r="F6" s="29"/>
      <c r="G6" s="29"/>
      <c r="H6" s="29"/>
      <c r="I6" s="29"/>
      <c r="J6" s="30"/>
    </row>
    <row r="7" spans="1:10" ht="17.25" x14ac:dyDescent="0.25">
      <c r="A7" s="153" t="s">
        <v>46</v>
      </c>
      <c r="B7" s="29"/>
      <c r="C7" s="29"/>
      <c r="D7" s="29"/>
      <c r="E7" s="29"/>
      <c r="F7" s="29"/>
      <c r="G7" s="29"/>
      <c r="H7" s="29"/>
      <c r="I7" s="29"/>
      <c r="J7" s="30"/>
    </row>
    <row r="8" spans="1:10" ht="17.25" x14ac:dyDescent="0.25">
      <c r="A8" s="153" t="s">
        <v>48</v>
      </c>
      <c r="B8" s="29"/>
      <c r="C8" s="29"/>
      <c r="D8" s="29"/>
      <c r="E8" s="29"/>
      <c r="F8" s="29"/>
      <c r="G8" s="29"/>
      <c r="H8" s="29"/>
      <c r="I8" s="29"/>
      <c r="J8" s="30"/>
    </row>
    <row r="9" spans="1:10" x14ac:dyDescent="0.25">
      <c r="A9" s="28"/>
      <c r="B9" s="29"/>
      <c r="C9" s="29"/>
      <c r="D9" s="29"/>
      <c r="E9" s="29"/>
      <c r="F9" s="29"/>
      <c r="G9" s="29"/>
      <c r="H9" s="29"/>
      <c r="I9" s="29"/>
      <c r="J9" s="30"/>
    </row>
    <row r="10" spans="1:10" ht="45" x14ac:dyDescent="0.25">
      <c r="A10" s="29"/>
      <c r="B10" s="31" t="s">
        <v>40</v>
      </c>
      <c r="C10" s="32" t="s">
        <v>30</v>
      </c>
      <c r="D10" s="32" t="s">
        <v>31</v>
      </c>
      <c r="E10" s="32" t="s">
        <v>32</v>
      </c>
      <c r="F10" s="33" t="s">
        <v>35</v>
      </c>
      <c r="G10" s="83"/>
      <c r="H10" s="84"/>
      <c r="I10" s="29"/>
      <c r="J10" s="30"/>
    </row>
    <row r="11" spans="1:10" x14ac:dyDescent="0.25">
      <c r="A11" s="29"/>
      <c r="B11" s="34">
        <v>1</v>
      </c>
      <c r="C11" s="35">
        <f>Exercice1!G4+Exercice1!H4</f>
        <v>0</v>
      </c>
      <c r="D11" s="35">
        <f>Exercice1!I4+Exercice1!J4</f>
        <v>0</v>
      </c>
      <c r="E11" s="35">
        <f>Exercice1!K4+Exercice1!L4</f>
        <v>0</v>
      </c>
      <c r="F11" s="35">
        <f>Exercice1!M4</f>
        <v>0</v>
      </c>
      <c r="G11" s="85"/>
      <c r="H11" s="86"/>
      <c r="I11" s="29"/>
      <c r="J11" s="30"/>
    </row>
    <row r="12" spans="1:10" x14ac:dyDescent="0.25">
      <c r="A12" s="29"/>
      <c r="B12" s="34">
        <v>2</v>
      </c>
      <c r="C12" s="35">
        <f>Exercice2!G$4+Exercice2!H$4</f>
        <v>0</v>
      </c>
      <c r="D12" s="35">
        <f>Exercice2!I$4+Exercice2!J$4</f>
        <v>0</v>
      </c>
      <c r="E12" s="35">
        <f>Exercice2!K$4+Exercice2!L$4</f>
        <v>0</v>
      </c>
      <c r="F12" s="35">
        <f>Exercice2!M4</f>
        <v>0</v>
      </c>
      <c r="G12" s="85"/>
      <c r="H12" s="86"/>
      <c r="I12" s="29"/>
      <c r="J12" s="30"/>
    </row>
    <row r="13" spans="1:10" x14ac:dyDescent="0.25">
      <c r="A13" s="29"/>
      <c r="B13" s="34">
        <v>3</v>
      </c>
      <c r="C13" s="35">
        <f>Exercice3!H$4+Exercice3!I$4+Exercice3!J$4</f>
        <v>0</v>
      </c>
      <c r="D13" s="35">
        <f>Exercice3!K$4+Exercice3!L$4+Exercice3!M$4</f>
        <v>0</v>
      </c>
      <c r="E13" s="35">
        <f>Exercice4!N$4+Exercice4!O$4+Exercice4!P$4</f>
        <v>0</v>
      </c>
      <c r="F13" s="35">
        <f>Exercice3!Q4</f>
        <v>0</v>
      </c>
      <c r="G13" s="85"/>
      <c r="H13" s="86"/>
      <c r="I13" s="29"/>
      <c r="J13" s="30"/>
    </row>
    <row r="14" spans="1:10" x14ac:dyDescent="0.25">
      <c r="A14" s="29"/>
      <c r="B14" s="34">
        <v>4</v>
      </c>
      <c r="C14" s="35">
        <f>Exercice3!H$4+Exercice3!I$4+Exercice3!J$4</f>
        <v>0</v>
      </c>
      <c r="D14" s="35">
        <f>Exercice4!K$4+Exercice4!L$4+Exercice4!M$4</f>
        <v>0</v>
      </c>
      <c r="E14" s="35">
        <f>Exercice4!N$4+Exercice4!O$4+Exercice4!P$4</f>
        <v>0</v>
      </c>
      <c r="F14" s="35">
        <f>Exercice4!Q4</f>
        <v>0</v>
      </c>
      <c r="G14" s="85"/>
      <c r="H14" s="86"/>
      <c r="I14" s="29"/>
      <c r="J14" s="30"/>
    </row>
    <row r="15" spans="1:10" x14ac:dyDescent="0.25">
      <c r="A15" s="29"/>
      <c r="B15" s="34">
        <v>5</v>
      </c>
      <c r="C15" s="35">
        <f>Exercice5!H$4+Exercice5!I$4+Exercice5!J$4</f>
        <v>0</v>
      </c>
      <c r="D15" s="35">
        <f>Exercice5!K$4+Exercice5!L$4+Exercice5!M$4</f>
        <v>0</v>
      </c>
      <c r="E15" s="35">
        <f>Exercice5!N$4+Exercice5!O$4+Exercice5!P$4</f>
        <v>0</v>
      </c>
      <c r="F15" s="35">
        <f>Exercice5!Q4</f>
        <v>0</v>
      </c>
      <c r="G15" s="85"/>
      <c r="H15" s="86"/>
      <c r="I15" s="29"/>
      <c r="J15" s="30"/>
    </row>
    <row r="16" spans="1:10" x14ac:dyDescent="0.25">
      <c r="A16" s="29"/>
      <c r="B16" s="34">
        <v>6</v>
      </c>
      <c r="C16" s="35">
        <f>Exercice6!H$4+Exercice6!I$4+Exercice6!J$4</f>
        <v>0</v>
      </c>
      <c r="D16" s="35">
        <f>Exercice6!K$4+Exercice6!L$4+Exercice6!M$4</f>
        <v>0</v>
      </c>
      <c r="E16" s="35">
        <f>Exercice6!N$4+Exercice6!O$4+Exercice6!P$4</f>
        <v>0</v>
      </c>
      <c r="F16" s="35">
        <f>Exercice6!Q4</f>
        <v>0</v>
      </c>
      <c r="G16" s="85"/>
      <c r="H16" s="86"/>
      <c r="I16" s="29"/>
      <c r="J16" s="30"/>
    </row>
    <row r="17" spans="1:10" x14ac:dyDescent="0.25">
      <c r="A17" s="29"/>
      <c r="B17" s="34">
        <v>7</v>
      </c>
      <c r="C17" s="35">
        <f>Exercice7!H$4+Exercice7!I$4+Exercice7!J$4</f>
        <v>0</v>
      </c>
      <c r="D17" s="35">
        <f>Exercice7!K$4+Exercice7!L$4+Exercice7!M$4</f>
        <v>0</v>
      </c>
      <c r="E17" s="35">
        <f>Exercice7!N$4+Exercice7!O$4+Exercice7!P$4</f>
        <v>0</v>
      </c>
      <c r="F17" s="35">
        <f>Exercice7!Q4</f>
        <v>0</v>
      </c>
      <c r="G17" s="85"/>
      <c r="H17" s="86"/>
      <c r="I17" s="29"/>
      <c r="J17" s="30"/>
    </row>
    <row r="18" spans="1:10" x14ac:dyDescent="0.25">
      <c r="A18" s="29"/>
      <c r="B18" s="34">
        <v>8</v>
      </c>
      <c r="C18" s="35">
        <f>Exercice8!H$4+Exercice8!I$4+Exercice8!J$4</f>
        <v>0</v>
      </c>
      <c r="D18" s="35">
        <f>Exercice8!K$4+Exercice8!L$4+Exercice8!M$4</f>
        <v>0</v>
      </c>
      <c r="E18" s="35">
        <f>Exercice8!N$4+Exercice8!O$4+Exercice8!P$4</f>
        <v>0</v>
      </c>
      <c r="F18" s="35">
        <f>Exercice8!Q4</f>
        <v>0</v>
      </c>
      <c r="G18" s="85"/>
      <c r="H18" s="86"/>
      <c r="I18" s="29"/>
      <c r="J18" s="30"/>
    </row>
    <row r="19" spans="1:10" x14ac:dyDescent="0.25">
      <c r="A19" s="29"/>
      <c r="B19" s="34">
        <v>9</v>
      </c>
      <c r="C19" s="35">
        <f>Exercice9!H$4+Exercice9!I$4+Exercice9!J$4</f>
        <v>0</v>
      </c>
      <c r="D19" s="35">
        <f>Exercice9!K$4+Exercice9!L$4+Exercice9!M$4</f>
        <v>0</v>
      </c>
      <c r="E19" s="35">
        <f>Exercice9!N$4+Exercice9!O$4+Exercice9!P$4</f>
        <v>0</v>
      </c>
      <c r="F19" s="35">
        <f>Exercice9!Q4</f>
        <v>0</v>
      </c>
      <c r="G19" s="85"/>
      <c r="H19" s="86"/>
      <c r="I19" s="29"/>
      <c r="J19" s="30"/>
    </row>
    <row r="20" spans="1:10" x14ac:dyDescent="0.25">
      <c r="A20" s="29"/>
      <c r="B20" s="129"/>
      <c r="C20" s="36"/>
      <c r="D20" s="36"/>
      <c r="E20" s="36"/>
      <c r="F20" s="36"/>
      <c r="G20" s="29"/>
      <c r="H20" s="86"/>
      <c r="I20" s="29"/>
      <c r="J20" s="30"/>
    </row>
    <row r="21" spans="1:10" x14ac:dyDescent="0.25">
      <c r="A21" s="29"/>
      <c r="B21" s="130"/>
      <c r="C21" s="29"/>
      <c r="D21" s="29"/>
      <c r="E21" s="29"/>
      <c r="F21" s="29"/>
      <c r="G21" s="29"/>
      <c r="H21" s="86"/>
      <c r="I21" s="29"/>
      <c r="J21" s="30"/>
    </row>
    <row r="22" spans="1:10" x14ac:dyDescent="0.25">
      <c r="A22" s="29"/>
      <c r="B22" s="130"/>
      <c r="C22" s="29"/>
      <c r="D22" s="29"/>
      <c r="E22" s="29"/>
      <c r="F22" s="29"/>
      <c r="G22" s="29"/>
      <c r="H22" s="86"/>
      <c r="I22" s="29"/>
      <c r="J22" s="30"/>
    </row>
    <row r="23" spans="1:10" x14ac:dyDescent="0.25">
      <c r="A23" s="29"/>
      <c r="B23" s="130"/>
      <c r="C23" s="29"/>
      <c r="D23" s="29"/>
      <c r="E23" s="29"/>
      <c r="F23" s="29"/>
      <c r="G23" s="29"/>
      <c r="H23" s="86"/>
      <c r="I23" s="29"/>
      <c r="J23" s="30"/>
    </row>
    <row r="24" spans="1:10" x14ac:dyDescent="0.25">
      <c r="A24" s="29"/>
      <c r="B24" s="130"/>
      <c r="C24" s="29"/>
      <c r="D24" s="29"/>
      <c r="E24" s="29"/>
      <c r="F24" s="29"/>
      <c r="G24" s="29"/>
      <c r="H24" s="86"/>
      <c r="I24" s="29"/>
      <c r="J24" s="30"/>
    </row>
    <row r="25" spans="1:10" x14ac:dyDescent="0.25">
      <c r="A25" s="29"/>
      <c r="B25" s="130"/>
      <c r="C25" s="29"/>
      <c r="D25" s="29"/>
      <c r="E25" s="29"/>
      <c r="F25" s="29"/>
      <c r="G25" s="29"/>
      <c r="H25" s="86"/>
      <c r="I25" s="29"/>
      <c r="J25" s="30"/>
    </row>
    <row r="26" spans="1:10" x14ac:dyDescent="0.25">
      <c r="A26" s="29"/>
      <c r="B26" s="130"/>
      <c r="C26" s="29"/>
      <c r="D26" s="29"/>
      <c r="E26" s="29"/>
      <c r="F26" s="29"/>
      <c r="G26" s="29"/>
      <c r="H26" s="86"/>
      <c r="I26" s="29"/>
      <c r="J26" s="30"/>
    </row>
    <row r="27" spans="1:10" x14ac:dyDescent="0.25">
      <c r="A27" s="29"/>
      <c r="B27" s="130"/>
      <c r="C27" s="29"/>
      <c r="D27" s="29"/>
      <c r="E27" s="29"/>
      <c r="F27" s="29"/>
      <c r="G27" s="29"/>
      <c r="H27" s="86"/>
      <c r="I27" s="29"/>
      <c r="J27" s="30"/>
    </row>
    <row r="28" spans="1:10" x14ac:dyDescent="0.25">
      <c r="A28" s="29"/>
      <c r="B28" s="130"/>
      <c r="C28" s="29"/>
      <c r="D28" s="29"/>
      <c r="E28" s="29"/>
      <c r="F28" s="29"/>
      <c r="G28" s="29"/>
      <c r="H28" s="86"/>
      <c r="I28" s="29"/>
      <c r="J28" s="30"/>
    </row>
    <row r="29" spans="1:10" x14ac:dyDescent="0.25">
      <c r="A29" s="29"/>
      <c r="B29" s="130"/>
      <c r="C29" s="29"/>
      <c r="D29" s="29"/>
      <c r="E29" s="29"/>
      <c r="F29" s="29"/>
      <c r="G29" s="29"/>
      <c r="H29" s="86"/>
      <c r="I29" s="29"/>
      <c r="J29" s="30"/>
    </row>
    <row r="30" spans="1:10" x14ac:dyDescent="0.25">
      <c r="A30" s="29"/>
      <c r="B30" s="130"/>
      <c r="C30" s="29"/>
      <c r="D30" s="29"/>
      <c r="E30" s="29"/>
      <c r="F30" s="29"/>
      <c r="G30" s="29"/>
      <c r="H30" s="86"/>
      <c r="I30" s="29"/>
      <c r="J30" s="30"/>
    </row>
    <row r="31" spans="1:10" x14ac:dyDescent="0.25">
      <c r="A31" s="29"/>
      <c r="B31" s="130"/>
      <c r="C31" s="29"/>
      <c r="D31" s="29"/>
      <c r="E31" s="29"/>
      <c r="F31" s="29"/>
      <c r="G31" s="29"/>
      <c r="H31" s="86"/>
      <c r="I31" s="29"/>
      <c r="J31" s="30"/>
    </row>
    <row r="32" spans="1:10" x14ac:dyDescent="0.25">
      <c r="A32" s="29"/>
      <c r="B32" s="130"/>
      <c r="C32" s="29"/>
      <c r="D32" s="29"/>
      <c r="E32" s="29"/>
      <c r="F32" s="29"/>
      <c r="G32" s="29"/>
      <c r="H32" s="86"/>
      <c r="I32" s="29"/>
      <c r="J32" s="30"/>
    </row>
    <row r="33" spans="1:10" x14ac:dyDescent="0.25">
      <c r="A33" s="29"/>
      <c r="B33" s="130"/>
      <c r="C33" s="29"/>
      <c r="D33" s="29"/>
      <c r="E33" s="29"/>
      <c r="F33" s="29"/>
      <c r="G33" s="29"/>
      <c r="H33" s="86"/>
      <c r="I33" s="29"/>
      <c r="J33" s="30"/>
    </row>
    <row r="34" spans="1:10" x14ac:dyDescent="0.25">
      <c r="A34" s="29"/>
      <c r="B34" s="130"/>
      <c r="C34" s="29"/>
      <c r="D34" s="29"/>
      <c r="E34" s="131"/>
      <c r="F34" s="131"/>
      <c r="G34" s="29"/>
      <c r="H34" s="86"/>
      <c r="I34" s="29"/>
      <c r="J34" s="30"/>
    </row>
    <row r="35" spans="1:10" x14ac:dyDescent="0.25">
      <c r="A35" s="29"/>
      <c r="B35" s="29"/>
      <c r="C35" s="29"/>
      <c r="D35" s="132"/>
      <c r="E35" s="35" t="s">
        <v>19</v>
      </c>
      <c r="F35" s="150">
        <f>SUM(F11:F34)</f>
        <v>0</v>
      </c>
      <c r="G35" s="85"/>
      <c r="H35" s="29"/>
      <c r="I35" s="29"/>
      <c r="J35" s="30"/>
    </row>
    <row r="36" spans="1:10" x14ac:dyDescent="0.25">
      <c r="A36" s="29"/>
      <c r="B36" s="29"/>
      <c r="C36" s="29"/>
      <c r="D36" s="29"/>
      <c r="E36" s="36"/>
      <c r="F36" s="93"/>
      <c r="G36" s="29"/>
      <c r="H36" s="29"/>
      <c r="I36" s="29"/>
      <c r="J36" s="30"/>
    </row>
    <row r="37" spans="1:10" x14ac:dyDescent="0.25">
      <c r="A37" s="29"/>
      <c r="B37" s="29"/>
      <c r="C37" s="29"/>
      <c r="D37" s="29"/>
      <c r="E37" s="29"/>
      <c r="F37" s="29"/>
      <c r="G37" s="29"/>
      <c r="H37" s="29"/>
      <c r="I37" s="29"/>
      <c r="J37" s="30"/>
    </row>
    <row r="38" spans="1:10" x14ac:dyDescent="0.25">
      <c r="A38" s="28"/>
      <c r="B38" s="29"/>
      <c r="C38" s="29"/>
      <c r="D38" s="29"/>
      <c r="E38" s="29"/>
      <c r="F38" s="29"/>
      <c r="G38" s="29"/>
      <c r="H38" s="29"/>
      <c r="I38" s="29"/>
      <c r="J38" s="30"/>
    </row>
    <row r="39" spans="1:10" x14ac:dyDescent="0.25">
      <c r="A39" s="28"/>
      <c r="B39" s="29"/>
      <c r="C39" s="29"/>
      <c r="D39" s="29"/>
      <c r="E39" s="29"/>
      <c r="F39" s="29"/>
      <c r="G39" s="29"/>
      <c r="H39" s="29"/>
      <c r="I39" s="29"/>
      <c r="J39" s="30"/>
    </row>
    <row r="40" spans="1:10" x14ac:dyDescent="0.25">
      <c r="A40" s="28"/>
      <c r="B40" s="29"/>
      <c r="C40" s="29"/>
      <c r="D40" s="29"/>
      <c r="E40" s="29"/>
      <c r="F40" s="29"/>
      <c r="G40" s="29"/>
      <c r="H40" s="29"/>
      <c r="I40" s="29"/>
      <c r="J40" s="30"/>
    </row>
    <row r="41" spans="1:10" x14ac:dyDescent="0.25">
      <c r="A41" s="28"/>
      <c r="B41" s="29"/>
      <c r="C41" s="29"/>
      <c r="D41" s="29"/>
      <c r="E41" s="29"/>
      <c r="F41" s="29"/>
      <c r="G41" s="29"/>
      <c r="H41" s="29"/>
      <c r="I41" s="29"/>
      <c r="J41" s="30"/>
    </row>
    <row r="42" spans="1:10" x14ac:dyDescent="0.25">
      <c r="A42" s="28"/>
      <c r="B42" s="29"/>
      <c r="C42" s="29"/>
      <c r="D42" s="29"/>
      <c r="E42" s="29"/>
      <c r="F42" s="29"/>
      <c r="G42" s="29"/>
      <c r="H42" s="29"/>
      <c r="I42" s="29"/>
      <c r="J42" s="30"/>
    </row>
    <row r="43" spans="1:10" x14ac:dyDescent="0.25">
      <c r="A43" s="28"/>
      <c r="B43" s="29"/>
      <c r="C43" s="29"/>
      <c r="D43" s="29"/>
      <c r="E43" s="29"/>
      <c r="F43" s="29"/>
      <c r="G43" s="29"/>
      <c r="H43" s="29"/>
      <c r="I43" s="29"/>
      <c r="J43" s="30"/>
    </row>
    <row r="44" spans="1:10" x14ac:dyDescent="0.25">
      <c r="A44" s="28"/>
      <c r="B44" s="29"/>
      <c r="C44" s="29"/>
      <c r="D44" s="29"/>
      <c r="E44" s="29"/>
      <c r="F44" s="29"/>
      <c r="G44" s="29"/>
      <c r="H44" s="29"/>
      <c r="I44" s="29"/>
      <c r="J44" s="30"/>
    </row>
    <row r="45" spans="1:10" x14ac:dyDescent="0.25">
      <c r="A45" s="28"/>
      <c r="B45" s="29"/>
      <c r="C45" s="29"/>
      <c r="D45" s="29"/>
      <c r="E45" s="29"/>
      <c r="F45" s="29"/>
      <c r="G45" s="29"/>
      <c r="H45" s="29"/>
      <c r="I45" s="29"/>
      <c r="J45" s="30"/>
    </row>
    <row r="46" spans="1:10" ht="15.75" thickBot="1" x14ac:dyDescent="0.3">
      <c r="A46" s="28"/>
      <c r="B46" s="37" t="s">
        <v>3</v>
      </c>
      <c r="C46" s="29"/>
      <c r="D46" s="29"/>
      <c r="E46" s="29"/>
      <c r="F46" s="29" t="s">
        <v>5</v>
      </c>
      <c r="G46" s="29"/>
      <c r="H46" s="29"/>
      <c r="I46" s="29"/>
      <c r="J46" s="30"/>
    </row>
    <row r="47" spans="1:10" ht="15.75" thickBot="1" x14ac:dyDescent="0.3">
      <c r="A47" s="28"/>
      <c r="B47" s="243" t="str">
        <f>IF(ISBLANK(Résultats!C4),"",Résultats!C4)</f>
        <v/>
      </c>
      <c r="C47" s="244"/>
      <c r="D47" s="245"/>
      <c r="E47" s="29"/>
      <c r="F47" s="234"/>
      <c r="G47" s="235"/>
      <c r="H47" s="236"/>
      <c r="I47" s="29"/>
      <c r="J47" s="30"/>
    </row>
    <row r="48" spans="1:10" x14ac:dyDescent="0.25">
      <c r="A48" s="28"/>
      <c r="B48" s="29"/>
      <c r="C48" s="29"/>
      <c r="D48" s="29"/>
      <c r="E48" s="29"/>
      <c r="F48" s="237"/>
      <c r="G48" s="238"/>
      <c r="H48" s="239"/>
      <c r="I48" s="29"/>
      <c r="J48" s="30"/>
    </row>
    <row r="49" spans="1:10" x14ac:dyDescent="0.25">
      <c r="A49" s="28"/>
      <c r="B49" s="29"/>
      <c r="C49" s="29"/>
      <c r="D49" s="29"/>
      <c r="E49" s="29"/>
      <c r="F49" s="237"/>
      <c r="G49" s="238"/>
      <c r="H49" s="239"/>
      <c r="I49" s="29"/>
      <c r="J49" s="30"/>
    </row>
    <row r="50" spans="1:10" x14ac:dyDescent="0.25">
      <c r="A50" s="28"/>
      <c r="B50" s="29"/>
      <c r="C50" s="29"/>
      <c r="D50" s="29"/>
      <c r="E50" s="29"/>
      <c r="F50" s="237"/>
      <c r="G50" s="238"/>
      <c r="H50" s="239"/>
      <c r="I50" s="29"/>
      <c r="J50" s="30"/>
    </row>
    <row r="51" spans="1:10" ht="15.75" thickBot="1" x14ac:dyDescent="0.3">
      <c r="A51" s="28"/>
      <c r="B51" s="29"/>
      <c r="C51" s="29"/>
      <c r="D51" s="29"/>
      <c r="E51" s="29"/>
      <c r="F51" s="240"/>
      <c r="G51" s="241"/>
      <c r="H51" s="242"/>
      <c r="I51" s="29"/>
      <c r="J51" s="30"/>
    </row>
    <row r="52" spans="1:10" ht="15.75" thickBot="1" x14ac:dyDescent="0.3">
      <c r="A52" s="73" t="s">
        <v>18</v>
      </c>
      <c r="B52" s="37"/>
      <c r="C52" s="37"/>
      <c r="D52" s="37"/>
      <c r="E52" s="37"/>
      <c r="F52" s="37"/>
      <c r="G52" s="37"/>
      <c r="H52" s="37"/>
      <c r="I52" s="37"/>
      <c r="J52" s="38"/>
    </row>
  </sheetData>
  <sheetProtection algorithmName="SHA-512" hashValue="o+eLxGqCT7iAMP8zQkI3X1auFBafyY257YiJhSBI6gAwda+tfp8esc+TMOkRi3PGxvWJ8n+XS7G6XbTXvOhddQ==" saltValue="1Is6nG960EKjshA0pOLq4A==" spinCount="100000" sheet="1" objects="1" scenarios="1"/>
  <mergeCells count="10">
    <mergeCell ref="B47:D47"/>
    <mergeCell ref="F47:H51"/>
    <mergeCell ref="A1:J1"/>
    <mergeCell ref="I2:J2"/>
    <mergeCell ref="I3:J3"/>
    <mergeCell ref="I4:J4"/>
    <mergeCell ref="B2:F2"/>
    <mergeCell ref="C3:F3"/>
    <mergeCell ref="C4:F4"/>
    <mergeCell ref="G3:H3"/>
  </mergeCells>
  <phoneticPr fontId="10" type="noConversion"/>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E0568-F22B-4E4D-B87E-54C64BDDEAFF}">
  <sheetPr codeName="Feuil16">
    <tabColor theme="4" tint="0.79998168889431442"/>
  </sheetPr>
  <dimension ref="A1:J52"/>
  <sheetViews>
    <sheetView zoomScaleNormal="100" workbookViewId="0">
      <selection activeCell="F13" sqref="F13"/>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66" t="s">
        <v>49</v>
      </c>
      <c r="B1" s="267"/>
      <c r="C1" s="267"/>
      <c r="D1" s="267"/>
      <c r="E1" s="267"/>
      <c r="F1" s="267"/>
      <c r="G1" s="267"/>
      <c r="H1" s="267"/>
      <c r="I1" s="267"/>
      <c r="J1" s="268"/>
    </row>
    <row r="2" spans="1:10" ht="15.75" thickBot="1" x14ac:dyDescent="0.3">
      <c r="A2" s="39" t="s">
        <v>0</v>
      </c>
      <c r="B2" s="249" t="str">
        <f>IF(ISBLANK(Résultats!A11),"",Résultats!A11)</f>
        <v/>
      </c>
      <c r="C2" s="253"/>
      <c r="D2" s="253"/>
      <c r="E2" s="253"/>
      <c r="F2" s="250"/>
      <c r="G2" s="40" t="s">
        <v>1</v>
      </c>
      <c r="H2" s="40"/>
      <c r="I2" s="249" t="str">
        <f>IF(ISBLANK(Résultats!D11),"",Résultats!D11)</f>
        <v/>
      </c>
      <c r="J2" s="250"/>
    </row>
    <row r="3" spans="1:10" ht="15.75" thickBot="1" x14ac:dyDescent="0.3">
      <c r="A3" s="39" t="s">
        <v>2</v>
      </c>
      <c r="B3" s="40"/>
      <c r="C3" s="249" t="str">
        <f>IF(ISBLANK(Résultats!G11),"",Résultats!G11)</f>
        <v/>
      </c>
      <c r="D3" s="253"/>
      <c r="E3" s="253"/>
      <c r="F3" s="250"/>
      <c r="G3" s="269" t="s">
        <v>17</v>
      </c>
      <c r="H3" s="270"/>
      <c r="I3" s="251" t="str">
        <f>IF(ISBLANK(Résultats!F11),"","moins de 21ans")</f>
        <v/>
      </c>
      <c r="J3" s="252"/>
    </row>
    <row r="4" spans="1:10" ht="15.75" thickBot="1" x14ac:dyDescent="0.3">
      <c r="A4" s="39" t="s">
        <v>4</v>
      </c>
      <c r="B4" s="40"/>
      <c r="C4" s="249" t="str">
        <f>IF(ISBLANK(Résultats!C2),"",(Résultats!C2))</f>
        <v/>
      </c>
      <c r="D4" s="253"/>
      <c r="E4" s="253"/>
      <c r="F4" s="250"/>
      <c r="G4" s="40" t="s">
        <v>9</v>
      </c>
      <c r="H4" s="40"/>
      <c r="I4" s="251" t="str">
        <f>IF(ISBLANK(Résultats!J2),"",Résultats!J2)</f>
        <v/>
      </c>
      <c r="J4" s="252"/>
    </row>
    <row r="5" spans="1:10" x14ac:dyDescent="0.25">
      <c r="A5" s="39" t="s">
        <v>42</v>
      </c>
      <c r="B5" s="40"/>
      <c r="C5" s="40"/>
      <c r="D5" s="40"/>
      <c r="E5" s="40"/>
      <c r="F5" s="40"/>
      <c r="G5" s="40"/>
      <c r="H5" s="40"/>
      <c r="I5" s="50"/>
      <c r="J5" s="41"/>
    </row>
    <row r="6" spans="1:10" ht="17.25" x14ac:dyDescent="0.25">
      <c r="A6" s="152" t="s">
        <v>44</v>
      </c>
      <c r="B6" s="40"/>
      <c r="C6" s="40"/>
      <c r="D6" s="40"/>
      <c r="E6" s="40"/>
      <c r="F6" s="40"/>
      <c r="G6" s="40"/>
      <c r="H6" s="40"/>
      <c r="I6" s="40"/>
      <c r="J6" s="41"/>
    </row>
    <row r="7" spans="1:10" ht="17.25" x14ac:dyDescent="0.25">
      <c r="A7" s="152" t="s">
        <v>46</v>
      </c>
      <c r="B7" s="40"/>
      <c r="C7" s="40"/>
      <c r="D7" s="40"/>
      <c r="E7" s="40"/>
      <c r="F7" s="40"/>
      <c r="G7" s="40"/>
      <c r="H7" s="40"/>
      <c r="I7" s="40"/>
      <c r="J7" s="41"/>
    </row>
    <row r="8" spans="1:10" ht="17.25" x14ac:dyDescent="0.25">
      <c r="A8" s="152" t="s">
        <v>48</v>
      </c>
      <c r="B8" s="40"/>
      <c r="C8" s="40"/>
      <c r="D8" s="40"/>
      <c r="E8" s="40"/>
      <c r="F8" s="40"/>
      <c r="G8" s="40"/>
      <c r="H8" s="40"/>
      <c r="I8" s="40"/>
      <c r="J8" s="41"/>
    </row>
    <row r="9" spans="1:10" x14ac:dyDescent="0.25">
      <c r="A9" s="39"/>
      <c r="B9" s="40"/>
      <c r="C9" s="40"/>
      <c r="D9" s="40"/>
      <c r="E9" s="40"/>
      <c r="F9" s="40"/>
      <c r="G9" s="40"/>
      <c r="H9" s="40"/>
      <c r="I9" s="40"/>
      <c r="J9" s="41"/>
    </row>
    <row r="10" spans="1:10" ht="45" x14ac:dyDescent="0.25">
      <c r="A10" s="40"/>
      <c r="B10" s="42" t="s">
        <v>40</v>
      </c>
      <c r="C10" s="138" t="s">
        <v>30</v>
      </c>
      <c r="D10" s="138" t="s">
        <v>31</v>
      </c>
      <c r="E10" s="138" t="s">
        <v>32</v>
      </c>
      <c r="F10" s="43" t="s">
        <v>35</v>
      </c>
      <c r="G10" s="79"/>
      <c r="H10" s="80"/>
      <c r="I10" s="40"/>
      <c r="J10" s="41"/>
    </row>
    <row r="11" spans="1:10" x14ac:dyDescent="0.25">
      <c r="A11" s="40"/>
      <c r="B11" s="44">
        <v>1</v>
      </c>
      <c r="C11" s="45">
        <f>Exercice1!G5+Exercice1!H5</f>
        <v>0</v>
      </c>
      <c r="D11" s="45">
        <f>Exercice1!I5+Exercice1!J5</f>
        <v>0</v>
      </c>
      <c r="E11" s="45">
        <f>Exercice1!K5+Exercice1!L5</f>
        <v>0</v>
      </c>
      <c r="F11" s="45">
        <f>Exercice1!M5</f>
        <v>0</v>
      </c>
      <c r="G11" s="81"/>
      <c r="H11" s="82"/>
      <c r="I11" s="40"/>
      <c r="J11" s="41"/>
    </row>
    <row r="12" spans="1:10" x14ac:dyDescent="0.25">
      <c r="A12" s="40"/>
      <c r="B12" s="44">
        <v>2</v>
      </c>
      <c r="C12" s="45">
        <f>Exercice2!G$5+Exercice2!H$5</f>
        <v>0</v>
      </c>
      <c r="D12" s="45">
        <f>Exercice2!I$5+Exercice2!J$5</f>
        <v>0</v>
      </c>
      <c r="E12" s="45">
        <f>Exercice2!K$5+Exercice2!L$5</f>
        <v>0</v>
      </c>
      <c r="F12" s="45">
        <f>Exercice2!M5</f>
        <v>0</v>
      </c>
      <c r="G12" s="81"/>
      <c r="H12" s="82"/>
      <c r="I12" s="40"/>
      <c r="J12" s="41"/>
    </row>
    <row r="13" spans="1:10" x14ac:dyDescent="0.25">
      <c r="A13" s="40"/>
      <c r="B13" s="44">
        <v>3</v>
      </c>
      <c r="C13" s="45">
        <f>Exercice3!H$5+Exercice3!I$5+Exercice3!J$5</f>
        <v>0</v>
      </c>
      <c r="D13" s="45">
        <f>Exercice3!K$5+Exercice3!L$5+Exercice3!M$5</f>
        <v>0</v>
      </c>
      <c r="E13" s="45">
        <f>Exercice4!N$5+Exercice4!O$5+Exercice4!P$5</f>
        <v>0</v>
      </c>
      <c r="F13" s="45">
        <f>Exercice3!Q5</f>
        <v>0</v>
      </c>
      <c r="G13" s="81"/>
      <c r="H13" s="82"/>
      <c r="I13" s="40"/>
      <c r="J13" s="41"/>
    </row>
    <row r="14" spans="1:10" x14ac:dyDescent="0.25">
      <c r="A14" s="40"/>
      <c r="B14" s="44">
        <v>4</v>
      </c>
      <c r="C14" s="45">
        <f>Exercice3!H$5+Exercice3!I$5+Exercice3!J$5</f>
        <v>0</v>
      </c>
      <c r="D14" s="45">
        <f>Exercice4!K$5+Exercice4!L$5+Exercice4!M$5</f>
        <v>0</v>
      </c>
      <c r="E14" s="45">
        <f>Exercice4!N$5+Exercice4!O$5+Exercice4!P$5</f>
        <v>0</v>
      </c>
      <c r="F14" s="45">
        <f>Exercice4!Q5</f>
        <v>0</v>
      </c>
      <c r="G14" s="81"/>
      <c r="H14" s="82"/>
      <c r="I14" s="40"/>
      <c r="J14" s="41"/>
    </row>
    <row r="15" spans="1:10" x14ac:dyDescent="0.25">
      <c r="A15" s="40"/>
      <c r="B15" s="44">
        <v>5</v>
      </c>
      <c r="C15" s="45">
        <f>Exercice5!H$5+Exercice5!I$5+Exercice5!J$5</f>
        <v>0</v>
      </c>
      <c r="D15" s="45">
        <f>Exercice5!K$5+Exercice5!L$5+Exercice5!M$5</f>
        <v>0</v>
      </c>
      <c r="E15" s="45">
        <f>Exercice5!N$5+Exercice5!O$5+Exercice5!P$5</f>
        <v>0</v>
      </c>
      <c r="F15" s="45">
        <f>Exercice5!Q5</f>
        <v>0</v>
      </c>
      <c r="G15" s="81"/>
      <c r="H15" s="82"/>
      <c r="I15" s="40"/>
      <c r="J15" s="41"/>
    </row>
    <row r="16" spans="1:10" x14ac:dyDescent="0.25">
      <c r="A16" s="40"/>
      <c r="B16" s="44">
        <v>6</v>
      </c>
      <c r="C16" s="45">
        <f>Exercice6!H$5+Exercice6!I$5+Exercice6!J$5</f>
        <v>0</v>
      </c>
      <c r="D16" s="45">
        <f>Exercice6!K$5+Exercice6!L$5+Exercice6!M$5</f>
        <v>0</v>
      </c>
      <c r="E16" s="45">
        <f>Exercice6!N$5+Exercice6!O$5+Exercice6!P$5</f>
        <v>0</v>
      </c>
      <c r="F16" s="45">
        <f>Exercice6!Q5</f>
        <v>0</v>
      </c>
      <c r="G16" s="81"/>
      <c r="H16" s="82"/>
      <c r="I16" s="40"/>
      <c r="J16" s="41"/>
    </row>
    <row r="17" spans="1:10" x14ac:dyDescent="0.25">
      <c r="A17" s="40"/>
      <c r="B17" s="44">
        <v>7</v>
      </c>
      <c r="C17" s="45">
        <f>Exercice7!H$5+Exercice7!I$5+Exercice7!J$5</f>
        <v>0</v>
      </c>
      <c r="D17" s="45">
        <f>Exercice7!K$5+Exercice7!L$5+Exercice7!M$5</f>
        <v>0</v>
      </c>
      <c r="E17" s="45">
        <f>Exercice7!N$5+Exercice7!O$5+Exercice7!P$5</f>
        <v>0</v>
      </c>
      <c r="F17" s="45">
        <f>Exercice7!Q5</f>
        <v>0</v>
      </c>
      <c r="G17" s="81"/>
      <c r="H17" s="82"/>
      <c r="I17" s="40"/>
      <c r="J17" s="41"/>
    </row>
    <row r="18" spans="1:10" x14ac:dyDescent="0.25">
      <c r="A18" s="40"/>
      <c r="B18" s="44">
        <v>8</v>
      </c>
      <c r="C18" s="45">
        <f>Exercice8!H$5+Exercice8!I$5+Exercice8!J$5</f>
        <v>0</v>
      </c>
      <c r="D18" s="45">
        <f>Exercice8!K$5+Exercice8!L$5+Exercice8!M$5</f>
        <v>0</v>
      </c>
      <c r="E18" s="45">
        <f>Exercice8!N$5+Exercice8!O$5+Exercice8!P$5</f>
        <v>0</v>
      </c>
      <c r="F18" s="45">
        <f>Exercice8!Q5</f>
        <v>0</v>
      </c>
      <c r="G18" s="81"/>
      <c r="H18" s="82"/>
      <c r="I18" s="40"/>
      <c r="J18" s="41"/>
    </row>
    <row r="19" spans="1:10" x14ac:dyDescent="0.25">
      <c r="A19" s="40"/>
      <c r="B19" s="44">
        <v>9</v>
      </c>
      <c r="C19" s="45">
        <f>Exercice9!H$5+Exercice9!I$5+Exercice9!J$5</f>
        <v>0</v>
      </c>
      <c r="D19" s="45">
        <f>Exercice9!K$5+Exercice9!L$5+Exercice9!M$5</f>
        <v>0</v>
      </c>
      <c r="E19" s="45">
        <f>Exercice9!N$5+Exercice9!O$5+Exercice9!P$5</f>
        <v>0</v>
      </c>
      <c r="F19" s="45">
        <f>Exercice9!Q5</f>
        <v>0</v>
      </c>
      <c r="G19" s="81"/>
      <c r="H19" s="82"/>
      <c r="I19" s="40"/>
      <c r="J19" s="41"/>
    </row>
    <row r="20" spans="1:10" x14ac:dyDescent="0.25">
      <c r="A20" s="40"/>
      <c r="B20" s="133"/>
      <c r="C20" s="46"/>
      <c r="D20" s="46"/>
      <c r="E20" s="46"/>
      <c r="F20" s="46"/>
      <c r="G20" s="40"/>
      <c r="H20" s="82"/>
      <c r="I20" s="40"/>
      <c r="J20" s="41"/>
    </row>
    <row r="21" spans="1:10" x14ac:dyDescent="0.25">
      <c r="A21" s="40"/>
      <c r="B21" s="134"/>
      <c r="C21" s="40"/>
      <c r="D21" s="40"/>
      <c r="E21" s="40"/>
      <c r="F21" s="40"/>
      <c r="G21" s="40"/>
      <c r="H21" s="82"/>
      <c r="I21" s="40"/>
      <c r="J21" s="41"/>
    </row>
    <row r="22" spans="1:10" x14ac:dyDescent="0.25">
      <c r="A22" s="40"/>
      <c r="B22" s="134"/>
      <c r="C22" s="40"/>
      <c r="D22" s="40"/>
      <c r="E22" s="40"/>
      <c r="F22" s="40"/>
      <c r="G22" s="40"/>
      <c r="H22" s="82"/>
      <c r="I22" s="40"/>
      <c r="J22" s="41"/>
    </row>
    <row r="23" spans="1:10" x14ac:dyDescent="0.25">
      <c r="A23" s="40"/>
      <c r="B23" s="134"/>
      <c r="C23" s="40"/>
      <c r="D23" s="40"/>
      <c r="E23" s="40"/>
      <c r="F23" s="40"/>
      <c r="G23" s="40"/>
      <c r="H23" s="82"/>
      <c r="I23" s="40"/>
      <c r="J23" s="41"/>
    </row>
    <row r="24" spans="1:10" x14ac:dyDescent="0.25">
      <c r="A24" s="40"/>
      <c r="B24" s="134"/>
      <c r="C24" s="40"/>
      <c r="D24" s="40"/>
      <c r="E24" s="40"/>
      <c r="F24" s="40"/>
      <c r="G24" s="40"/>
      <c r="H24" s="82"/>
      <c r="I24" s="40"/>
      <c r="J24" s="41"/>
    </row>
    <row r="25" spans="1:10" x14ac:dyDescent="0.25">
      <c r="A25" s="40"/>
      <c r="B25" s="134"/>
      <c r="C25" s="40"/>
      <c r="D25" s="40"/>
      <c r="E25" s="40"/>
      <c r="F25" s="40"/>
      <c r="G25" s="40"/>
      <c r="H25" s="82"/>
      <c r="I25" s="40"/>
      <c r="J25" s="41"/>
    </row>
    <row r="26" spans="1:10" x14ac:dyDescent="0.25">
      <c r="A26" s="40"/>
      <c r="B26" s="134"/>
      <c r="C26" s="40"/>
      <c r="D26" s="40"/>
      <c r="E26" s="40"/>
      <c r="F26" s="40"/>
      <c r="G26" s="40"/>
      <c r="H26" s="82"/>
      <c r="I26" s="40"/>
      <c r="J26" s="41"/>
    </row>
    <row r="27" spans="1:10" x14ac:dyDescent="0.25">
      <c r="A27" s="40"/>
      <c r="B27" s="134"/>
      <c r="C27" s="40"/>
      <c r="D27" s="40"/>
      <c r="E27" s="40"/>
      <c r="F27" s="40"/>
      <c r="G27" s="40"/>
      <c r="H27" s="82"/>
      <c r="I27" s="40"/>
      <c r="J27" s="41"/>
    </row>
    <row r="28" spans="1:10" x14ac:dyDescent="0.25">
      <c r="A28" s="40"/>
      <c r="B28" s="134"/>
      <c r="C28" s="40"/>
      <c r="D28" s="40"/>
      <c r="E28" s="40"/>
      <c r="F28" s="40"/>
      <c r="G28" s="40"/>
      <c r="H28" s="82"/>
      <c r="I28" s="40"/>
      <c r="J28" s="41"/>
    </row>
    <row r="29" spans="1:10" x14ac:dyDescent="0.25">
      <c r="A29" s="40"/>
      <c r="B29" s="134"/>
      <c r="C29" s="40"/>
      <c r="D29" s="40"/>
      <c r="E29" s="40"/>
      <c r="F29" s="40"/>
      <c r="G29" s="40"/>
      <c r="H29" s="82"/>
      <c r="I29" s="40"/>
      <c r="J29" s="41"/>
    </row>
    <row r="30" spans="1:10" x14ac:dyDescent="0.25">
      <c r="A30" s="40"/>
      <c r="B30" s="134"/>
      <c r="C30" s="40"/>
      <c r="D30" s="40"/>
      <c r="E30" s="40"/>
      <c r="F30" s="40"/>
      <c r="G30" s="40"/>
      <c r="H30" s="82"/>
      <c r="I30" s="40"/>
      <c r="J30" s="41"/>
    </row>
    <row r="31" spans="1:10" x14ac:dyDescent="0.25">
      <c r="A31" s="40"/>
      <c r="B31" s="134"/>
      <c r="C31" s="40"/>
      <c r="D31" s="40"/>
      <c r="E31" s="40"/>
      <c r="F31" s="40"/>
      <c r="G31" s="40"/>
      <c r="H31" s="82"/>
      <c r="I31" s="40"/>
      <c r="J31" s="41"/>
    </row>
    <row r="32" spans="1:10" x14ac:dyDescent="0.25">
      <c r="A32" s="40"/>
      <c r="B32" s="134"/>
      <c r="C32" s="40"/>
      <c r="D32" s="40"/>
      <c r="E32" s="40"/>
      <c r="F32" s="40"/>
      <c r="G32" s="40"/>
      <c r="H32" s="82"/>
      <c r="I32" s="40"/>
      <c r="J32" s="41"/>
    </row>
    <row r="33" spans="1:10" x14ac:dyDescent="0.25">
      <c r="A33" s="40"/>
      <c r="B33" s="134"/>
      <c r="C33" s="40"/>
      <c r="D33" s="40"/>
      <c r="E33" s="40"/>
      <c r="F33" s="40"/>
      <c r="G33" s="40"/>
      <c r="H33" s="82"/>
      <c r="I33" s="40"/>
      <c r="J33" s="41"/>
    </row>
    <row r="34" spans="1:10" x14ac:dyDescent="0.25">
      <c r="A34" s="40"/>
      <c r="B34" s="134"/>
      <c r="C34" s="40"/>
      <c r="D34" s="40"/>
      <c r="E34" s="135"/>
      <c r="F34" s="135"/>
      <c r="G34" s="40"/>
      <c r="H34" s="82"/>
      <c r="I34" s="40"/>
      <c r="J34" s="41"/>
    </row>
    <row r="35" spans="1:10" x14ac:dyDescent="0.25">
      <c r="A35" s="40"/>
      <c r="B35" s="40"/>
      <c r="C35" s="40"/>
      <c r="D35" s="136"/>
      <c r="E35" s="45" t="s">
        <v>19</v>
      </c>
      <c r="F35" s="149">
        <f>SUM(F11:F34)</f>
        <v>0</v>
      </c>
      <c r="G35" s="81"/>
      <c r="H35" s="40"/>
      <c r="I35" s="40"/>
      <c r="J35" s="41"/>
    </row>
    <row r="36" spans="1:10" x14ac:dyDescent="0.25">
      <c r="A36" s="40"/>
      <c r="B36" s="40"/>
      <c r="C36" s="40"/>
      <c r="D36" s="40"/>
      <c r="E36" s="46"/>
      <c r="F36" s="92"/>
      <c r="G36" s="40"/>
      <c r="H36" s="40"/>
      <c r="I36" s="40"/>
      <c r="J36" s="41"/>
    </row>
    <row r="37" spans="1:10" x14ac:dyDescent="0.25">
      <c r="A37" s="40"/>
      <c r="B37" s="40"/>
      <c r="C37" s="40"/>
      <c r="D37" s="40"/>
      <c r="E37" s="40"/>
      <c r="F37" s="40"/>
      <c r="G37" s="40"/>
      <c r="H37" s="40"/>
      <c r="I37" s="40"/>
      <c r="J37" s="41"/>
    </row>
    <row r="38" spans="1:10" x14ac:dyDescent="0.25">
      <c r="A38" s="39"/>
      <c r="B38" s="40"/>
      <c r="C38" s="40"/>
      <c r="D38" s="40"/>
      <c r="E38" s="40"/>
      <c r="F38" s="40"/>
      <c r="G38" s="40"/>
      <c r="H38" s="40"/>
      <c r="I38" s="40"/>
      <c r="J38" s="41"/>
    </row>
    <row r="39" spans="1:10" x14ac:dyDescent="0.25">
      <c r="A39" s="39"/>
      <c r="B39" s="40"/>
      <c r="C39" s="40"/>
      <c r="D39" s="40"/>
      <c r="E39" s="40"/>
      <c r="F39" s="40"/>
      <c r="G39" s="40"/>
      <c r="H39" s="40"/>
      <c r="I39" s="40"/>
      <c r="J39" s="41"/>
    </row>
    <row r="40" spans="1:10" x14ac:dyDescent="0.25">
      <c r="A40" s="39"/>
      <c r="B40" s="40"/>
      <c r="C40" s="40"/>
      <c r="D40" s="40"/>
      <c r="E40" s="40"/>
      <c r="F40" s="40"/>
      <c r="G40" s="40"/>
      <c r="H40" s="40"/>
      <c r="I40" s="40"/>
      <c r="J40" s="41"/>
    </row>
    <row r="41" spans="1:10" x14ac:dyDescent="0.25">
      <c r="A41" s="39"/>
      <c r="B41" s="40"/>
      <c r="C41" s="40"/>
      <c r="D41" s="40"/>
      <c r="E41" s="40"/>
      <c r="F41" s="40"/>
      <c r="G41" s="40"/>
      <c r="H41" s="40"/>
      <c r="I41" s="40"/>
      <c r="J41" s="41"/>
    </row>
    <row r="42" spans="1:10" x14ac:dyDescent="0.25">
      <c r="A42" s="39"/>
      <c r="B42" s="40"/>
      <c r="C42" s="40"/>
      <c r="D42" s="40"/>
      <c r="E42" s="40"/>
      <c r="F42" s="40"/>
      <c r="G42" s="40"/>
      <c r="H42" s="40"/>
      <c r="I42" s="40"/>
      <c r="J42" s="41"/>
    </row>
    <row r="43" spans="1:10" x14ac:dyDescent="0.25">
      <c r="A43" s="39"/>
      <c r="B43" s="40"/>
      <c r="C43" s="40"/>
      <c r="D43" s="40"/>
      <c r="E43" s="40"/>
      <c r="F43" s="40"/>
      <c r="G43" s="40"/>
      <c r="H43" s="40"/>
      <c r="I43" s="40"/>
      <c r="J43" s="41"/>
    </row>
    <row r="44" spans="1:10" x14ac:dyDescent="0.25">
      <c r="A44" s="39"/>
      <c r="B44" s="40"/>
      <c r="C44" s="40"/>
      <c r="D44" s="40"/>
      <c r="E44" s="40"/>
      <c r="F44" s="40"/>
      <c r="G44" s="40"/>
      <c r="H44" s="40"/>
      <c r="I44" s="40"/>
      <c r="J44" s="41"/>
    </row>
    <row r="45" spans="1:10" x14ac:dyDescent="0.25">
      <c r="A45" s="39"/>
      <c r="B45" s="40"/>
      <c r="C45" s="40"/>
      <c r="D45" s="40"/>
      <c r="E45" s="40"/>
      <c r="F45" s="40"/>
      <c r="G45" s="40"/>
      <c r="H45" s="40"/>
      <c r="I45" s="40"/>
      <c r="J45" s="41"/>
    </row>
    <row r="46" spans="1:10" ht="15.75" thickBot="1" x14ac:dyDescent="0.3">
      <c r="A46" s="39"/>
      <c r="B46" s="47" t="s">
        <v>3</v>
      </c>
      <c r="C46" s="40"/>
      <c r="D46" s="40"/>
      <c r="E46" s="40"/>
      <c r="F46" s="40" t="s">
        <v>5</v>
      </c>
      <c r="G46" s="40"/>
      <c r="H46" s="40"/>
      <c r="I46" s="40"/>
      <c r="J46" s="41"/>
    </row>
    <row r="47" spans="1:10" ht="15.75" thickBot="1" x14ac:dyDescent="0.3">
      <c r="A47" s="39"/>
      <c r="B47" s="243" t="str">
        <f>IF(ISBLANK(Résultats!C4),"",Résultats!C4)</f>
        <v/>
      </c>
      <c r="C47" s="244"/>
      <c r="D47" s="245"/>
      <c r="E47" s="40"/>
      <c r="F47" s="234"/>
      <c r="G47" s="235"/>
      <c r="H47" s="236"/>
      <c r="I47" s="40"/>
      <c r="J47" s="41"/>
    </row>
    <row r="48" spans="1:10" x14ac:dyDescent="0.25">
      <c r="A48" s="39"/>
      <c r="B48" s="40"/>
      <c r="C48" s="40"/>
      <c r="D48" s="40"/>
      <c r="E48" s="40"/>
      <c r="F48" s="237"/>
      <c r="G48" s="238"/>
      <c r="H48" s="239"/>
      <c r="I48" s="40"/>
      <c r="J48" s="41"/>
    </row>
    <row r="49" spans="1:10" x14ac:dyDescent="0.25">
      <c r="A49" s="39"/>
      <c r="B49" s="40"/>
      <c r="C49" s="40"/>
      <c r="D49" s="40"/>
      <c r="E49" s="40"/>
      <c r="F49" s="237"/>
      <c r="G49" s="238"/>
      <c r="H49" s="239"/>
      <c r="I49" s="40"/>
      <c r="J49" s="41"/>
    </row>
    <row r="50" spans="1:10" x14ac:dyDescent="0.25">
      <c r="A50" s="39"/>
      <c r="B50" s="40"/>
      <c r="C50" s="40"/>
      <c r="D50" s="40"/>
      <c r="E50" s="40"/>
      <c r="F50" s="237"/>
      <c r="G50" s="238"/>
      <c r="H50" s="239"/>
      <c r="I50" s="40"/>
      <c r="J50" s="41"/>
    </row>
    <row r="51" spans="1:10" ht="15.75" thickBot="1" x14ac:dyDescent="0.3">
      <c r="A51" s="39"/>
      <c r="B51" s="40"/>
      <c r="C51" s="40"/>
      <c r="D51" s="40"/>
      <c r="E51" s="40"/>
      <c r="F51" s="240"/>
      <c r="G51" s="241"/>
      <c r="H51" s="242"/>
      <c r="I51" s="40"/>
      <c r="J51" s="41"/>
    </row>
    <row r="52" spans="1:10" ht="15.75" thickBot="1" x14ac:dyDescent="0.3">
      <c r="A52" s="72" t="s">
        <v>18</v>
      </c>
      <c r="B52" s="47"/>
      <c r="C52" s="47"/>
      <c r="D52" s="47"/>
      <c r="E52" s="47"/>
      <c r="F52" s="47"/>
      <c r="G52" s="47"/>
      <c r="H52" s="47"/>
      <c r="I52" s="47"/>
      <c r="J52" s="48"/>
    </row>
  </sheetData>
  <sheetProtection algorithmName="SHA-512" hashValue="C+QJCXTtlno5BLBCX6rArAI9fn7KHcA/ajg8Oo+MxoBpvKpHkg42WpJvADPxWHTHq9XmksjN3a1JtJnNcagXqg==" saltValue="Ef0fh/FQKHb/vSaa1MD22A==" spinCount="100000" sheet="1" objects="1" scenarios="1"/>
  <mergeCells count="10">
    <mergeCell ref="B47:D47"/>
    <mergeCell ref="F47:H51"/>
    <mergeCell ref="A1:J1"/>
    <mergeCell ref="I2:J2"/>
    <mergeCell ref="I3:J3"/>
    <mergeCell ref="I4:J4"/>
    <mergeCell ref="B2:F2"/>
    <mergeCell ref="C3:F3"/>
    <mergeCell ref="C4:F4"/>
    <mergeCell ref="G3:H3"/>
  </mergeCells>
  <phoneticPr fontId="10" type="noConversion"/>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FED63-5B79-4987-BCC0-2B240EAC5DC7}">
  <sheetPr codeName="Feuil17"/>
  <dimension ref="A1:J52"/>
  <sheetViews>
    <sheetView workbookViewId="0">
      <selection activeCell="F13" sqref="F13"/>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46" t="s">
        <v>49</v>
      </c>
      <c r="B1" s="247"/>
      <c r="C1" s="247"/>
      <c r="D1" s="247"/>
      <c r="E1" s="247"/>
      <c r="F1" s="247"/>
      <c r="G1" s="247"/>
      <c r="H1" s="247"/>
      <c r="I1" s="247"/>
      <c r="J1" s="248"/>
    </row>
    <row r="2" spans="1:10" ht="15.75" thickBot="1" x14ac:dyDescent="0.3">
      <c r="A2" s="6" t="s">
        <v>0</v>
      </c>
      <c r="B2" s="249" t="str">
        <f>IF(ISBLANK(Résultats!A12),"",Résultats!A12)</f>
        <v/>
      </c>
      <c r="C2" s="253"/>
      <c r="D2" s="253"/>
      <c r="E2" s="253"/>
      <c r="F2" s="250"/>
      <c r="G2" s="7" t="s">
        <v>1</v>
      </c>
      <c r="H2" s="7"/>
      <c r="I2" s="249" t="str">
        <f>IF(ISBLANK(Résultats!D12),"",Résultats!D12)</f>
        <v/>
      </c>
      <c r="J2" s="250"/>
    </row>
    <row r="3" spans="1:10" ht="15.75" thickBot="1" x14ac:dyDescent="0.3">
      <c r="A3" s="6" t="s">
        <v>2</v>
      </c>
      <c r="B3" s="7"/>
      <c r="C3" s="249" t="str">
        <f>IF(ISBLANK(Résultats!G12),"",Résultats!G12)</f>
        <v/>
      </c>
      <c r="D3" s="253"/>
      <c r="E3" s="253"/>
      <c r="F3" s="250"/>
      <c r="G3" s="254" t="s">
        <v>17</v>
      </c>
      <c r="H3" s="255"/>
      <c r="I3" s="251" t="str">
        <f>IF(ISBLANK(Résultats!F12),"","moins de 21ans")</f>
        <v/>
      </c>
      <c r="J3" s="252"/>
    </row>
    <row r="4" spans="1:10" ht="15.75" thickBot="1" x14ac:dyDescent="0.3">
      <c r="A4" s="6" t="s">
        <v>4</v>
      </c>
      <c r="B4" s="7"/>
      <c r="C4" s="249" t="str">
        <f>IF(ISBLANK(Résultats!C2),"",(Résultats!C2))</f>
        <v/>
      </c>
      <c r="D4" s="253"/>
      <c r="E4" s="253"/>
      <c r="F4" s="250"/>
      <c r="G4" s="7" t="s">
        <v>9</v>
      </c>
      <c r="H4" s="7"/>
      <c r="I4" s="251" t="str">
        <f>IF(ISBLANK(Résultats!J2),"",Résultats!J2)</f>
        <v/>
      </c>
      <c r="J4" s="252"/>
    </row>
    <row r="5" spans="1:10" x14ac:dyDescent="0.25">
      <c r="A5" s="6" t="s">
        <v>42</v>
      </c>
      <c r="B5" s="7"/>
      <c r="C5" s="7"/>
      <c r="D5" s="7"/>
      <c r="E5" s="7"/>
      <c r="F5" s="7"/>
      <c r="G5" s="7"/>
      <c r="H5" s="7"/>
      <c r="I5" s="49"/>
      <c r="J5" s="8"/>
    </row>
    <row r="6" spans="1:10" ht="17.25" x14ac:dyDescent="0.25">
      <c r="A6" s="112" t="s">
        <v>44</v>
      </c>
      <c r="B6" s="7"/>
      <c r="C6" s="7"/>
      <c r="D6" s="7"/>
      <c r="E6" s="7"/>
      <c r="F6" s="7"/>
      <c r="G6" s="7"/>
      <c r="H6" s="7"/>
      <c r="I6" s="7"/>
      <c r="J6" s="8"/>
    </row>
    <row r="7" spans="1:10" ht="17.25" x14ac:dyDescent="0.25">
      <c r="A7" s="112" t="s">
        <v>46</v>
      </c>
      <c r="B7" s="7"/>
      <c r="C7" s="7"/>
      <c r="D7" s="7"/>
      <c r="E7" s="7"/>
      <c r="F7" s="7"/>
      <c r="G7" s="7"/>
      <c r="H7" s="7"/>
      <c r="I7" s="7"/>
      <c r="J7" s="8"/>
    </row>
    <row r="8" spans="1:10" ht="17.25" x14ac:dyDescent="0.25">
      <c r="A8" s="112" t="s">
        <v>48</v>
      </c>
      <c r="B8" s="7"/>
      <c r="C8" s="7"/>
      <c r="D8" s="7"/>
      <c r="E8" s="7"/>
      <c r="F8" s="7"/>
      <c r="G8" s="7"/>
      <c r="H8" s="7"/>
      <c r="I8" s="7"/>
      <c r="J8" s="8"/>
    </row>
    <row r="9" spans="1:10" x14ac:dyDescent="0.25">
      <c r="A9" s="6"/>
      <c r="B9" s="7"/>
      <c r="C9" s="7"/>
      <c r="D9" s="7"/>
      <c r="E9" s="7"/>
      <c r="F9" s="7"/>
      <c r="G9" s="7"/>
      <c r="H9" s="7"/>
      <c r="I9" s="7"/>
      <c r="J9" s="8"/>
    </row>
    <row r="10" spans="1:10" ht="45" x14ac:dyDescent="0.25">
      <c r="A10" s="7"/>
      <c r="B10" s="9" t="s">
        <v>40</v>
      </c>
      <c r="C10" s="10" t="s">
        <v>30</v>
      </c>
      <c r="D10" s="10" t="s">
        <v>31</v>
      </c>
      <c r="E10" s="10" t="s">
        <v>32</v>
      </c>
      <c r="F10" s="11" t="s">
        <v>35</v>
      </c>
      <c r="G10" s="76"/>
      <c r="H10" s="77"/>
      <c r="I10" s="7"/>
      <c r="J10" s="8"/>
    </row>
    <row r="11" spans="1:10" x14ac:dyDescent="0.25">
      <c r="A11" s="7"/>
      <c r="B11" s="12">
        <v>1</v>
      </c>
      <c r="C11" s="13">
        <f>Exercice1!G6+Exercice1!H6</f>
        <v>0</v>
      </c>
      <c r="D11" s="13">
        <f>Exercice1!I6+Exercice1!J6</f>
        <v>0</v>
      </c>
      <c r="E11" s="13">
        <f>Exercice1!K6+Exercice1!L6</f>
        <v>0</v>
      </c>
      <c r="F11" s="13">
        <f>Exercice1!M6</f>
        <v>0</v>
      </c>
      <c r="G11" s="58"/>
      <c r="H11" s="78"/>
      <c r="I11" s="7"/>
      <c r="J11" s="8"/>
    </row>
    <row r="12" spans="1:10" x14ac:dyDescent="0.25">
      <c r="A12" s="7"/>
      <c r="B12" s="12">
        <v>2</v>
      </c>
      <c r="C12" s="13">
        <f>Exercice2!G$6+Exercice2!H$6</f>
        <v>0</v>
      </c>
      <c r="D12" s="13">
        <f>Exercice2!I$6+Exercice2!J$6</f>
        <v>0</v>
      </c>
      <c r="E12" s="13">
        <f>Exercice2!K$6+Exercice2!L$6</f>
        <v>0</v>
      </c>
      <c r="F12" s="13">
        <f>Exercice2!M6</f>
        <v>0</v>
      </c>
      <c r="G12" s="58"/>
      <c r="H12" s="78"/>
      <c r="I12" s="7"/>
      <c r="J12" s="8"/>
    </row>
    <row r="13" spans="1:10" x14ac:dyDescent="0.25">
      <c r="A13" s="7"/>
      <c r="B13" s="12">
        <v>3</v>
      </c>
      <c r="C13" s="13">
        <f>Exercice3!H$6+Exercice3!I$6+Exercice3!J$6</f>
        <v>0</v>
      </c>
      <c r="D13" s="13">
        <f>Exercice3!K$6+Exercice3!L$6+Exercice3!M$6</f>
        <v>0</v>
      </c>
      <c r="E13" s="13">
        <f>Exercice4!N$6+Exercice4!O$6+Exercice4!P$6</f>
        <v>0</v>
      </c>
      <c r="F13" s="13">
        <f>Exercice3!Q6</f>
        <v>0</v>
      </c>
      <c r="G13" s="58"/>
      <c r="H13" s="78"/>
      <c r="I13" s="7"/>
      <c r="J13" s="8"/>
    </row>
    <row r="14" spans="1:10" x14ac:dyDescent="0.25">
      <c r="A14" s="7"/>
      <c r="B14" s="12">
        <v>4</v>
      </c>
      <c r="C14" s="13">
        <f>Exercice3!H$6+Exercice3!I$6+Exercice3!J$6</f>
        <v>0</v>
      </c>
      <c r="D14" s="13">
        <f>Exercice4!K$6+Exercice4!L$6+Exercice4!M$6</f>
        <v>0</v>
      </c>
      <c r="E14" s="13">
        <f>Exercice4!N$6+Exercice4!O$6+Exercice4!P$6</f>
        <v>0</v>
      </c>
      <c r="F14" s="13">
        <f>Exercice4!Q6</f>
        <v>0</v>
      </c>
      <c r="G14" s="58"/>
      <c r="H14" s="78"/>
      <c r="I14" s="7"/>
      <c r="J14" s="8"/>
    </row>
    <row r="15" spans="1:10" x14ac:dyDescent="0.25">
      <c r="A15" s="7"/>
      <c r="B15" s="12">
        <v>5</v>
      </c>
      <c r="C15" s="13">
        <f>Exercice5!H$6+Exercice5!I$6+Exercice5!J$6</f>
        <v>0</v>
      </c>
      <c r="D15" s="13">
        <f>Exercice5!K$6+Exercice5!L$6+Exercice5!M$6</f>
        <v>0</v>
      </c>
      <c r="E15" s="13">
        <f>Exercice5!N$6+Exercice5!O$6+Exercice5!P$6</f>
        <v>0</v>
      </c>
      <c r="F15" s="13">
        <f>Exercice5!Q6</f>
        <v>0</v>
      </c>
      <c r="G15" s="58"/>
      <c r="H15" s="78"/>
      <c r="I15" s="7"/>
      <c r="J15" s="8"/>
    </row>
    <row r="16" spans="1:10" x14ac:dyDescent="0.25">
      <c r="A16" s="7"/>
      <c r="B16" s="12">
        <v>6</v>
      </c>
      <c r="C16" s="13">
        <f>Exercice6!H$6+Exercice6!I$6+Exercice6!J$6</f>
        <v>0</v>
      </c>
      <c r="D16" s="13">
        <f>Exercice6!K$6+Exercice6!L$6+Exercice6!M$6</f>
        <v>0</v>
      </c>
      <c r="E16" s="13">
        <f>Exercice6!N$6+Exercice6!O$6+Exercice6!P$6</f>
        <v>0</v>
      </c>
      <c r="F16" s="13">
        <f>Exercice6!Q6</f>
        <v>0</v>
      </c>
      <c r="G16" s="58"/>
      <c r="H16" s="78"/>
      <c r="I16" s="7"/>
      <c r="J16" s="8"/>
    </row>
    <row r="17" spans="1:10" x14ac:dyDescent="0.25">
      <c r="A17" s="7"/>
      <c r="B17" s="12">
        <v>7</v>
      </c>
      <c r="C17" s="13">
        <f>Exercice7!H$6+Exercice7!I$6+Exercice7!J$6</f>
        <v>0</v>
      </c>
      <c r="D17" s="13">
        <f>Exercice7!K$6+Exercice7!L$6+Exercice7!M$6</f>
        <v>0</v>
      </c>
      <c r="E17" s="13">
        <f>Exercice7!N$6+Exercice7!O$6+Exercice7!P$6</f>
        <v>0</v>
      </c>
      <c r="F17" s="13">
        <f>Exercice7!Q6</f>
        <v>0</v>
      </c>
      <c r="G17" s="58"/>
      <c r="H17" s="78"/>
      <c r="I17" s="7"/>
      <c r="J17" s="8"/>
    </row>
    <row r="18" spans="1:10" x14ac:dyDescent="0.25">
      <c r="A18" s="7"/>
      <c r="B18" s="12">
        <v>8</v>
      </c>
      <c r="C18" s="13">
        <f>Exercice8!H$6+Exercice8!I$6+Exercice8!J$6</f>
        <v>0</v>
      </c>
      <c r="D18" s="13">
        <f>Exercice8!K$6+Exercice8!L$6+Exercice8!M$6</f>
        <v>0</v>
      </c>
      <c r="E18" s="13">
        <f>Exercice8!N$6+Exercice8!O$6+Exercice8!P$6</f>
        <v>0</v>
      </c>
      <c r="F18" s="13">
        <f>Exercice8!Q6</f>
        <v>0</v>
      </c>
      <c r="G18" s="58"/>
      <c r="H18" s="78"/>
      <c r="I18" s="7"/>
      <c r="J18" s="8"/>
    </row>
    <row r="19" spans="1:10" x14ac:dyDescent="0.25">
      <c r="A19" s="7"/>
      <c r="B19" s="12">
        <v>9</v>
      </c>
      <c r="C19" s="13">
        <f>Exercice9!H$6+Exercice9!I$6+Exercice9!J$6</f>
        <v>0</v>
      </c>
      <c r="D19" s="13">
        <f>Exercice9!K$6+Exercice9!L$6+Exercice9!M$6</f>
        <v>0</v>
      </c>
      <c r="E19" s="13">
        <f>Exercice9!N$6+Exercice9!O$6+Exercice9!P$6</f>
        <v>0</v>
      </c>
      <c r="F19" s="13">
        <f>Exercice9!Q6</f>
        <v>0</v>
      </c>
      <c r="G19" s="58"/>
      <c r="H19" s="78"/>
      <c r="I19" s="7"/>
      <c r="J19" s="8"/>
    </row>
    <row r="20" spans="1:10" x14ac:dyDescent="0.25">
      <c r="A20" s="7"/>
      <c r="B20" s="137"/>
      <c r="C20" s="14"/>
      <c r="D20" s="14"/>
      <c r="E20" s="14"/>
      <c r="F20" s="14"/>
      <c r="G20" s="7"/>
      <c r="H20" s="78"/>
      <c r="I20" s="7"/>
      <c r="J20" s="8"/>
    </row>
    <row r="21" spans="1:10" x14ac:dyDescent="0.25">
      <c r="A21" s="7"/>
      <c r="B21" s="123"/>
      <c r="C21" s="7"/>
      <c r="D21" s="7"/>
      <c r="E21" s="7"/>
      <c r="F21" s="7"/>
      <c r="G21" s="7"/>
      <c r="H21" s="78"/>
      <c r="I21" s="7"/>
      <c r="J21" s="8"/>
    </row>
    <row r="22" spans="1:10" x14ac:dyDescent="0.25">
      <c r="A22" s="7"/>
      <c r="B22" s="123"/>
      <c r="C22" s="7"/>
      <c r="D22" s="7"/>
      <c r="E22" s="7"/>
      <c r="F22" s="7"/>
      <c r="G22" s="7"/>
      <c r="H22" s="78"/>
      <c r="I22" s="7"/>
      <c r="J22" s="8"/>
    </row>
    <row r="23" spans="1:10" x14ac:dyDescent="0.25">
      <c r="A23" s="7"/>
      <c r="B23" s="123"/>
      <c r="C23" s="7"/>
      <c r="D23" s="7"/>
      <c r="E23" s="7"/>
      <c r="F23" s="7"/>
      <c r="G23" s="7"/>
      <c r="H23" s="78"/>
      <c r="I23" s="7"/>
      <c r="J23" s="8"/>
    </row>
    <row r="24" spans="1:10" x14ac:dyDescent="0.25">
      <c r="A24" s="7"/>
      <c r="B24" s="123"/>
      <c r="C24" s="7"/>
      <c r="D24" s="7"/>
      <c r="E24" s="7"/>
      <c r="F24" s="7"/>
      <c r="G24" s="7"/>
      <c r="H24" s="78"/>
      <c r="I24" s="7"/>
      <c r="J24" s="8"/>
    </row>
    <row r="25" spans="1:10" x14ac:dyDescent="0.25">
      <c r="A25" s="7"/>
      <c r="B25" s="123"/>
      <c r="C25" s="7"/>
      <c r="D25" s="7"/>
      <c r="E25" s="7"/>
      <c r="F25" s="7"/>
      <c r="G25" s="7"/>
      <c r="H25" s="78"/>
      <c r="I25" s="7"/>
      <c r="J25" s="8"/>
    </row>
    <row r="26" spans="1:10" x14ac:dyDescent="0.25">
      <c r="A26" s="7"/>
      <c r="B26" s="123"/>
      <c r="C26" s="7"/>
      <c r="D26" s="7"/>
      <c r="E26" s="7"/>
      <c r="F26" s="7"/>
      <c r="G26" s="7"/>
      <c r="H26" s="78"/>
      <c r="I26" s="7"/>
      <c r="J26" s="8"/>
    </row>
    <row r="27" spans="1:10" x14ac:dyDescent="0.25">
      <c r="A27" s="7"/>
      <c r="B27" s="123"/>
      <c r="C27" s="7"/>
      <c r="D27" s="7"/>
      <c r="E27" s="7"/>
      <c r="F27" s="7"/>
      <c r="G27" s="7"/>
      <c r="H27" s="78"/>
      <c r="I27" s="7"/>
      <c r="J27" s="8"/>
    </row>
    <row r="28" spans="1:10" x14ac:dyDescent="0.25">
      <c r="A28" s="7"/>
      <c r="B28" s="123"/>
      <c r="C28" s="7"/>
      <c r="D28" s="7"/>
      <c r="E28" s="7"/>
      <c r="F28" s="7"/>
      <c r="G28" s="7"/>
      <c r="H28" s="78"/>
      <c r="I28" s="7"/>
      <c r="J28" s="8"/>
    </row>
    <row r="29" spans="1:10" x14ac:dyDescent="0.25">
      <c r="A29" s="7"/>
      <c r="B29" s="123"/>
      <c r="C29" s="7"/>
      <c r="D29" s="7"/>
      <c r="E29" s="7"/>
      <c r="F29" s="7"/>
      <c r="G29" s="7"/>
      <c r="H29" s="78"/>
      <c r="I29" s="7"/>
      <c r="J29" s="8"/>
    </row>
    <row r="30" spans="1:10" x14ac:dyDescent="0.25">
      <c r="A30" s="7"/>
      <c r="B30" s="123"/>
      <c r="C30" s="7"/>
      <c r="D30" s="7"/>
      <c r="E30" s="7"/>
      <c r="F30" s="7"/>
      <c r="G30" s="7"/>
      <c r="H30" s="78"/>
      <c r="I30" s="7"/>
      <c r="J30" s="8"/>
    </row>
    <row r="31" spans="1:10" x14ac:dyDescent="0.25">
      <c r="A31" s="7"/>
      <c r="B31" s="123"/>
      <c r="C31" s="7"/>
      <c r="D31" s="7"/>
      <c r="E31" s="7"/>
      <c r="F31" s="7"/>
      <c r="G31" s="7"/>
      <c r="H31" s="78"/>
      <c r="I31" s="7"/>
      <c r="J31" s="8"/>
    </row>
    <row r="32" spans="1:10" x14ac:dyDescent="0.25">
      <c r="A32" s="7"/>
      <c r="B32" s="123"/>
      <c r="C32" s="7"/>
      <c r="D32" s="7"/>
      <c r="E32" s="7"/>
      <c r="F32" s="7"/>
      <c r="G32" s="7"/>
      <c r="H32" s="78"/>
      <c r="I32" s="7"/>
      <c r="J32" s="8"/>
    </row>
    <row r="33" spans="1:10" x14ac:dyDescent="0.25">
      <c r="A33" s="7"/>
      <c r="B33" s="123"/>
      <c r="C33" s="7"/>
      <c r="D33" s="7"/>
      <c r="E33" s="7"/>
      <c r="F33" s="7"/>
      <c r="G33" s="7"/>
      <c r="H33" s="78"/>
      <c r="I33" s="7"/>
      <c r="J33" s="8"/>
    </row>
    <row r="34" spans="1:10" x14ac:dyDescent="0.25">
      <c r="A34" s="7"/>
      <c r="B34" s="123"/>
      <c r="C34" s="7"/>
      <c r="D34" s="7"/>
      <c r="E34" s="124"/>
      <c r="F34" s="124"/>
      <c r="G34" s="7"/>
      <c r="H34" s="78"/>
      <c r="I34" s="7"/>
      <c r="J34" s="8"/>
    </row>
    <row r="35" spans="1:10" x14ac:dyDescent="0.25">
      <c r="A35" s="7"/>
      <c r="B35" s="7"/>
      <c r="C35" s="7"/>
      <c r="D35" s="59"/>
      <c r="E35" s="13" t="s">
        <v>19</v>
      </c>
      <c r="F35" s="148">
        <f>SUM(F11:F34)</f>
        <v>0</v>
      </c>
      <c r="G35" s="58"/>
      <c r="H35" s="7"/>
      <c r="I35" s="7"/>
      <c r="J35" s="8"/>
    </row>
    <row r="36" spans="1:10" x14ac:dyDescent="0.25">
      <c r="A36" s="7"/>
      <c r="B36" s="7"/>
      <c r="C36" s="7"/>
      <c r="D36" s="7"/>
      <c r="E36" s="14"/>
      <c r="F36" s="91"/>
      <c r="G36" s="7"/>
      <c r="H36" s="7"/>
      <c r="I36" s="7"/>
      <c r="J36" s="8"/>
    </row>
    <row r="37" spans="1:10" x14ac:dyDescent="0.25">
      <c r="A37" s="6"/>
      <c r="B37" s="7"/>
      <c r="C37" s="7"/>
      <c r="D37" s="7"/>
      <c r="E37" s="7"/>
      <c r="F37" s="7"/>
      <c r="G37" s="7"/>
      <c r="H37" s="7"/>
      <c r="I37" s="7"/>
      <c r="J37" s="8"/>
    </row>
    <row r="38" spans="1:10" x14ac:dyDescent="0.25">
      <c r="A38" s="6"/>
      <c r="B38" s="7"/>
      <c r="C38" s="7"/>
      <c r="D38" s="7"/>
      <c r="E38" s="7"/>
      <c r="F38" s="7"/>
      <c r="G38" s="7"/>
      <c r="H38" s="7"/>
      <c r="I38" s="7"/>
      <c r="J38" s="8"/>
    </row>
    <row r="39" spans="1:10" x14ac:dyDescent="0.25">
      <c r="A39" s="6"/>
      <c r="B39" s="7"/>
      <c r="C39" s="7"/>
      <c r="D39" s="7"/>
      <c r="E39" s="7"/>
      <c r="F39" s="7"/>
      <c r="G39" s="7"/>
      <c r="H39" s="7"/>
      <c r="I39" s="7"/>
      <c r="J39" s="8"/>
    </row>
    <row r="40" spans="1:10" x14ac:dyDescent="0.25">
      <c r="A40" s="6"/>
      <c r="B40" s="7"/>
      <c r="C40" s="7"/>
      <c r="D40" s="7"/>
      <c r="E40" s="7"/>
      <c r="F40" s="7"/>
      <c r="G40" s="7"/>
      <c r="H40" s="7"/>
      <c r="I40" s="7"/>
      <c r="J40" s="8"/>
    </row>
    <row r="41" spans="1:10" x14ac:dyDescent="0.25">
      <c r="A41" s="6"/>
      <c r="B41" s="7"/>
      <c r="C41" s="7"/>
      <c r="D41" s="7"/>
      <c r="E41" s="7"/>
      <c r="F41" s="7"/>
      <c r="G41" s="7"/>
      <c r="H41" s="7"/>
      <c r="I41" s="7"/>
      <c r="J41" s="8"/>
    </row>
    <row r="42" spans="1:10" x14ac:dyDescent="0.25">
      <c r="A42" s="6"/>
      <c r="B42" s="7"/>
      <c r="C42" s="7"/>
      <c r="D42" s="7"/>
      <c r="E42" s="7"/>
      <c r="F42" s="7"/>
      <c r="G42" s="7"/>
      <c r="H42" s="7"/>
      <c r="I42" s="7"/>
      <c r="J42" s="8"/>
    </row>
    <row r="43" spans="1:10" x14ac:dyDescent="0.25">
      <c r="A43" s="6"/>
      <c r="B43" s="7"/>
      <c r="C43" s="7"/>
      <c r="D43" s="7"/>
      <c r="E43" s="7"/>
      <c r="F43" s="7"/>
      <c r="G43" s="7"/>
      <c r="H43" s="7"/>
      <c r="I43" s="7"/>
      <c r="J43" s="8"/>
    </row>
    <row r="44" spans="1:10" x14ac:dyDescent="0.25">
      <c r="A44" s="6"/>
      <c r="B44" s="7"/>
      <c r="C44" s="7"/>
      <c r="D44" s="7"/>
      <c r="E44" s="7"/>
      <c r="F44" s="7"/>
      <c r="G44" s="7"/>
      <c r="H44" s="7"/>
      <c r="I44" s="7"/>
      <c r="J44" s="8"/>
    </row>
    <row r="45" spans="1:10" x14ac:dyDescent="0.25">
      <c r="A45" s="6"/>
      <c r="B45" s="7"/>
      <c r="C45" s="7"/>
      <c r="D45" s="7"/>
      <c r="E45" s="7"/>
      <c r="F45" s="7"/>
      <c r="G45" s="7"/>
      <c r="H45" s="7"/>
      <c r="I45" s="7"/>
      <c r="J45" s="8"/>
    </row>
    <row r="46" spans="1:10" ht="15.75" thickBot="1" x14ac:dyDescent="0.3">
      <c r="A46" s="6"/>
      <c r="B46" s="15" t="s">
        <v>3</v>
      </c>
      <c r="C46" s="7"/>
      <c r="D46" s="7"/>
      <c r="E46" s="7"/>
      <c r="F46" s="7" t="s">
        <v>5</v>
      </c>
      <c r="G46" s="7"/>
      <c r="H46" s="7"/>
      <c r="I46" s="7"/>
      <c r="J46" s="8"/>
    </row>
    <row r="47" spans="1:10" ht="15.75" thickBot="1" x14ac:dyDescent="0.3">
      <c r="A47" s="6"/>
      <c r="B47" s="243" t="str">
        <f>IF(ISBLANK(Résultats!C4),"",Résultats!C4)</f>
        <v/>
      </c>
      <c r="C47" s="244"/>
      <c r="D47" s="245"/>
      <c r="E47" s="7"/>
      <c r="F47" s="234"/>
      <c r="G47" s="235"/>
      <c r="H47" s="236"/>
      <c r="I47" s="7"/>
      <c r="J47" s="8"/>
    </row>
    <row r="48" spans="1:10" x14ac:dyDescent="0.25">
      <c r="A48" s="6"/>
      <c r="B48" s="7"/>
      <c r="C48" s="7"/>
      <c r="D48" s="7"/>
      <c r="E48" s="7"/>
      <c r="F48" s="237"/>
      <c r="G48" s="238"/>
      <c r="H48" s="239"/>
      <c r="I48" s="7"/>
      <c r="J48" s="8"/>
    </row>
    <row r="49" spans="1:10" x14ac:dyDescent="0.25">
      <c r="A49" s="6"/>
      <c r="B49" s="7"/>
      <c r="C49" s="7"/>
      <c r="D49" s="7"/>
      <c r="E49" s="7"/>
      <c r="F49" s="237"/>
      <c r="G49" s="238"/>
      <c r="H49" s="239"/>
      <c r="I49" s="7"/>
      <c r="J49" s="8"/>
    </row>
    <row r="50" spans="1:10" x14ac:dyDescent="0.25">
      <c r="A50" s="6"/>
      <c r="B50" s="7"/>
      <c r="C50" s="7"/>
      <c r="D50" s="7"/>
      <c r="E50" s="7"/>
      <c r="F50" s="237"/>
      <c r="G50" s="238"/>
      <c r="H50" s="239"/>
      <c r="I50" s="7"/>
      <c r="J50" s="8"/>
    </row>
    <row r="51" spans="1:10" ht="15.75" thickBot="1" x14ac:dyDescent="0.3">
      <c r="A51" s="6"/>
      <c r="B51" s="7"/>
      <c r="C51" s="7"/>
      <c r="D51" s="7"/>
      <c r="E51" s="7"/>
      <c r="F51" s="240"/>
      <c r="G51" s="241"/>
      <c r="H51" s="242"/>
      <c r="I51" s="7"/>
      <c r="J51" s="8"/>
    </row>
    <row r="52" spans="1:10" ht="15.75" thickBot="1" x14ac:dyDescent="0.3">
      <c r="A52" s="71" t="s">
        <v>18</v>
      </c>
      <c r="B52" s="15"/>
      <c r="C52" s="15"/>
      <c r="D52" s="15"/>
      <c r="E52" s="15"/>
      <c r="F52" s="15"/>
      <c r="G52" s="15"/>
      <c r="H52" s="15"/>
      <c r="I52" s="15"/>
      <c r="J52" s="16"/>
    </row>
  </sheetData>
  <sheetProtection algorithmName="SHA-512" hashValue="Vz8mlDX+v3F9CeBjKJauQkXqyTyov0GDCNRESO+vAc0T7YB83eSH7roQr2fKs/Hl0+pOcKyZ2Q/i6OUcAOXecw==" saltValue="h+CBPPGWzhKjqi/jxk4KkA=="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05EB4-65EE-4ED8-B03B-78B0F30CF206}">
  <sheetPr codeName="Feuil18">
    <tabColor rgb="FFFFFF00"/>
  </sheetPr>
  <dimension ref="A1:J52"/>
  <sheetViews>
    <sheetView zoomScaleNormal="100" workbookViewId="0">
      <selection activeCell="F13" sqref="F13"/>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56" t="s">
        <v>49</v>
      </c>
      <c r="B1" s="257"/>
      <c r="C1" s="257"/>
      <c r="D1" s="257"/>
      <c r="E1" s="257"/>
      <c r="F1" s="257"/>
      <c r="G1" s="257"/>
      <c r="H1" s="257"/>
      <c r="I1" s="257"/>
      <c r="J1" s="258"/>
    </row>
    <row r="2" spans="1:10" ht="15.75" thickBot="1" x14ac:dyDescent="0.3">
      <c r="A2" s="17" t="s">
        <v>0</v>
      </c>
      <c r="B2" s="249" t="str">
        <f>IF(ISBLANK(Résultats!A13),"",Résultats!A13)</f>
        <v/>
      </c>
      <c r="C2" s="253"/>
      <c r="D2" s="253"/>
      <c r="E2" s="253"/>
      <c r="F2" s="250"/>
      <c r="G2" s="18" t="s">
        <v>1</v>
      </c>
      <c r="H2" s="18"/>
      <c r="I2" s="249" t="str">
        <f>IF(ISBLANK(Résultats!D13),"",Résultats!D13)</f>
        <v/>
      </c>
      <c r="J2" s="250"/>
    </row>
    <row r="3" spans="1:10" ht="15.75" thickBot="1" x14ac:dyDescent="0.3">
      <c r="A3" s="17" t="s">
        <v>2</v>
      </c>
      <c r="B3" s="18"/>
      <c r="C3" s="249" t="str">
        <f>IF(ISBLANK(Résultats!G13),"",Résultats!G13)</f>
        <v/>
      </c>
      <c r="D3" s="253"/>
      <c r="E3" s="253"/>
      <c r="F3" s="250"/>
      <c r="G3" s="259" t="s">
        <v>17</v>
      </c>
      <c r="H3" s="260"/>
      <c r="I3" s="251" t="str">
        <f>IF(ISBLANK(Résultats!F13),"","moins de 21ans")</f>
        <v/>
      </c>
      <c r="J3" s="252"/>
    </row>
    <row r="4" spans="1:10" ht="15.75" thickBot="1" x14ac:dyDescent="0.3">
      <c r="A4" s="17" t="s">
        <v>4</v>
      </c>
      <c r="B4" s="18"/>
      <c r="C4" s="249" t="str">
        <f>IF(ISBLANK(Résultats!C2),"",(Résultats!C2))</f>
        <v/>
      </c>
      <c r="D4" s="253"/>
      <c r="E4" s="253"/>
      <c r="F4" s="250"/>
      <c r="G4" s="18" t="s">
        <v>9</v>
      </c>
      <c r="H4" s="18"/>
      <c r="I4" s="251" t="str">
        <f>IF(ISBLANK(Résultats!J2),"",Résultats!J2)</f>
        <v/>
      </c>
      <c r="J4" s="252"/>
    </row>
    <row r="5" spans="1:10" x14ac:dyDescent="0.25">
      <c r="A5" s="139" t="s">
        <v>42</v>
      </c>
      <c r="B5" s="140"/>
      <c r="C5" s="140"/>
      <c r="D5" s="140"/>
      <c r="E5" s="140"/>
      <c r="F5" s="18"/>
      <c r="G5" s="18"/>
      <c r="H5" s="18"/>
      <c r="I5" s="52"/>
      <c r="J5" s="19"/>
    </row>
    <row r="6" spans="1:10" ht="17.25" x14ac:dyDescent="0.25">
      <c r="A6" s="154" t="s">
        <v>44</v>
      </c>
      <c r="B6" s="140"/>
      <c r="C6" s="140"/>
      <c r="D6" s="140"/>
      <c r="E6" s="140"/>
      <c r="F6" s="18"/>
      <c r="G6" s="18"/>
      <c r="H6" s="18"/>
      <c r="I6" s="18"/>
      <c r="J6" s="19"/>
    </row>
    <row r="7" spans="1:10" ht="17.25" x14ac:dyDescent="0.25">
      <c r="A7" s="154" t="s">
        <v>46</v>
      </c>
      <c r="B7" s="140"/>
      <c r="C7" s="140"/>
      <c r="D7" s="140"/>
      <c r="E7" s="140"/>
      <c r="F7" s="18"/>
      <c r="G7" s="18"/>
      <c r="H7" s="18"/>
      <c r="I7" s="18"/>
      <c r="J7" s="19"/>
    </row>
    <row r="8" spans="1:10" ht="17.25" x14ac:dyDescent="0.25">
      <c r="A8" s="154" t="s">
        <v>48</v>
      </c>
      <c r="B8" s="140"/>
      <c r="C8" s="140"/>
      <c r="D8" s="140"/>
      <c r="E8" s="140"/>
      <c r="F8" s="18"/>
      <c r="G8" s="18"/>
      <c r="H8" s="18"/>
      <c r="I8" s="18"/>
      <c r="J8" s="19"/>
    </row>
    <row r="9" spans="1:10" x14ac:dyDescent="0.25">
      <c r="A9" s="139"/>
      <c r="B9" s="140"/>
      <c r="C9" s="140"/>
      <c r="D9" s="140"/>
      <c r="E9" s="140"/>
      <c r="F9" s="18"/>
      <c r="G9" s="18"/>
      <c r="H9" s="18"/>
      <c r="I9" s="18"/>
      <c r="J9" s="19"/>
    </row>
    <row r="10" spans="1:10" ht="45" x14ac:dyDescent="0.25">
      <c r="A10" s="140"/>
      <c r="B10" s="141" t="s">
        <v>40</v>
      </c>
      <c r="C10" s="142" t="s">
        <v>30</v>
      </c>
      <c r="D10" s="142" t="s">
        <v>31</v>
      </c>
      <c r="E10" s="142" t="s">
        <v>32</v>
      </c>
      <c r="F10" s="22" t="s">
        <v>35</v>
      </c>
      <c r="G10" s="87"/>
      <c r="H10" s="88"/>
      <c r="I10" s="18"/>
      <c r="J10" s="19"/>
    </row>
    <row r="11" spans="1:10" x14ac:dyDescent="0.25">
      <c r="A11" s="18"/>
      <c r="B11" s="23">
        <v>1</v>
      </c>
      <c r="C11" s="24">
        <f>Exercice1!G7+Exercice1!H7</f>
        <v>0</v>
      </c>
      <c r="D11" s="24">
        <f>Exercice1!I7+Exercice1!J7</f>
        <v>0</v>
      </c>
      <c r="E11" s="24">
        <f>Exercice1!K7+Exercice1!L7</f>
        <v>0</v>
      </c>
      <c r="F11" s="24">
        <f>Exercice1!M7</f>
        <v>0</v>
      </c>
      <c r="G11" s="89"/>
      <c r="H11" s="90"/>
      <c r="I11" s="18"/>
      <c r="J11" s="19"/>
    </row>
    <row r="12" spans="1:10" x14ac:dyDescent="0.25">
      <c r="A12" s="18"/>
      <c r="B12" s="23">
        <v>2</v>
      </c>
      <c r="C12" s="24">
        <f>Exercice2!G$7+Exercice2!H$7</f>
        <v>0</v>
      </c>
      <c r="D12" s="24">
        <f>Exercice2!I$7+Exercice2!J$7</f>
        <v>0</v>
      </c>
      <c r="E12" s="24">
        <f>Exercice2!K$7+Exercice2!L$7</f>
        <v>0</v>
      </c>
      <c r="F12" s="24">
        <f>Exercice2!M7</f>
        <v>0</v>
      </c>
      <c r="G12" s="89"/>
      <c r="H12" s="90"/>
      <c r="I12" s="18"/>
      <c r="J12" s="19"/>
    </row>
    <row r="13" spans="1:10" x14ac:dyDescent="0.25">
      <c r="A13" s="18"/>
      <c r="B13" s="23">
        <v>3</v>
      </c>
      <c r="C13" s="24">
        <f>Exercice3!H$7+Exercice3!I$7+Exercice3!J$7</f>
        <v>0</v>
      </c>
      <c r="D13" s="24">
        <f>Exercice3!K$7+Exercice3!L$7+Exercice3!M$7</f>
        <v>0</v>
      </c>
      <c r="E13" s="24">
        <f>Exercice4!N$7+Exercice4!O$7+Exercice4!P$7</f>
        <v>0</v>
      </c>
      <c r="F13" s="24">
        <f>Exercice3!Q7</f>
        <v>0</v>
      </c>
      <c r="G13" s="89"/>
      <c r="H13" s="90"/>
      <c r="I13" s="18"/>
      <c r="J13" s="19"/>
    </row>
    <row r="14" spans="1:10" x14ac:dyDescent="0.25">
      <c r="A14" s="18"/>
      <c r="B14" s="23">
        <v>4</v>
      </c>
      <c r="C14" s="24">
        <f>Exercice3!H$7+Exercice3!I$7+Exercice3!J$7</f>
        <v>0</v>
      </c>
      <c r="D14" s="24">
        <f>Exercice4!K$7+Exercice4!L$7+Exercice4!M$7</f>
        <v>0</v>
      </c>
      <c r="E14" s="24">
        <f>Exercice4!N$7+Exercice4!O$7+Exercice4!P$7</f>
        <v>0</v>
      </c>
      <c r="F14" s="24">
        <f>Exercice4!Q7</f>
        <v>0</v>
      </c>
      <c r="G14" s="89"/>
      <c r="H14" s="90"/>
      <c r="I14" s="18"/>
      <c r="J14" s="19"/>
    </row>
    <row r="15" spans="1:10" x14ac:dyDescent="0.25">
      <c r="A15" s="18"/>
      <c r="B15" s="23">
        <v>5</v>
      </c>
      <c r="C15" s="24">
        <f>Exercice5!H$7+Exercice5!I$7+Exercice5!J$7</f>
        <v>0</v>
      </c>
      <c r="D15" s="24">
        <f>Exercice5!K$7+Exercice5!L$7+Exercice5!M$7</f>
        <v>0</v>
      </c>
      <c r="E15" s="24">
        <f>Exercice5!N$7+Exercice5!O$7+Exercice5!P$7</f>
        <v>0</v>
      </c>
      <c r="F15" s="24">
        <f>Exercice5!Q7</f>
        <v>0</v>
      </c>
      <c r="G15" s="89"/>
      <c r="H15" s="90"/>
      <c r="I15" s="18"/>
      <c r="J15" s="19"/>
    </row>
    <row r="16" spans="1:10" x14ac:dyDescent="0.25">
      <c r="A16" s="18"/>
      <c r="B16" s="23">
        <v>6</v>
      </c>
      <c r="C16" s="24">
        <f>Exercice6!H$7+Exercice6!I$7+Exercice6!J$7</f>
        <v>0</v>
      </c>
      <c r="D16" s="24">
        <f>Exercice6!K$7+Exercice6!L$7+Exercice6!M$7</f>
        <v>0</v>
      </c>
      <c r="E16" s="24">
        <f>Exercice6!N$7+Exercice6!O$7+Exercice6!P$7</f>
        <v>0</v>
      </c>
      <c r="F16" s="24">
        <f>Exercice6!Q7</f>
        <v>0</v>
      </c>
      <c r="G16" s="89"/>
      <c r="H16" s="90"/>
      <c r="I16" s="18"/>
      <c r="J16" s="19"/>
    </row>
    <row r="17" spans="1:10" x14ac:dyDescent="0.25">
      <c r="A17" s="18"/>
      <c r="B17" s="23">
        <v>7</v>
      </c>
      <c r="C17" s="24">
        <f>Exercice7!H$7+Exercice7!I$7+Exercice7!J$7</f>
        <v>0</v>
      </c>
      <c r="D17" s="24">
        <f>Exercice7!K$7+Exercice7!L$7+Exercice7!M$7</f>
        <v>0</v>
      </c>
      <c r="E17" s="24">
        <f>Exercice7!N$7+Exercice7!O$7+Exercice7!P$7</f>
        <v>0</v>
      </c>
      <c r="F17" s="24">
        <f>Exercice7!Q7</f>
        <v>0</v>
      </c>
      <c r="G17" s="89"/>
      <c r="H17" s="90"/>
      <c r="I17" s="18"/>
      <c r="J17" s="19"/>
    </row>
    <row r="18" spans="1:10" x14ac:dyDescent="0.25">
      <c r="A18" s="18"/>
      <c r="B18" s="23">
        <v>8</v>
      </c>
      <c r="C18" s="24">
        <f>Exercice8!H$7+Exercice8!I$7+Exercice8!J$7</f>
        <v>0</v>
      </c>
      <c r="D18" s="24">
        <f>Exercice8!K$7+Exercice8!L$7+Exercice8!M$7</f>
        <v>0</v>
      </c>
      <c r="E18" s="24">
        <f>Exercice8!N$7+Exercice8!O$7+Exercice8!P$7</f>
        <v>0</v>
      </c>
      <c r="F18" s="24">
        <f>Exercice8!Q7</f>
        <v>0</v>
      </c>
      <c r="G18" s="89"/>
      <c r="H18" s="90"/>
      <c r="I18" s="18"/>
      <c r="J18" s="19"/>
    </row>
    <row r="19" spans="1:10" x14ac:dyDescent="0.25">
      <c r="A19" s="18"/>
      <c r="B19" s="23">
        <v>9</v>
      </c>
      <c r="C19" s="24">
        <f>Exercice9!H$7+Exercice9!I$7+Exercice9!J$7</f>
        <v>0</v>
      </c>
      <c r="D19" s="24">
        <f>Exercice9!K$7+Exercice9!L$7+Exercice9!M$7</f>
        <v>0</v>
      </c>
      <c r="E19" s="24">
        <f>Exercice9!N$7+Exercice9!O$7+Exercice9!P$7</f>
        <v>0</v>
      </c>
      <c r="F19" s="24">
        <f>Exercice9!Q7</f>
        <v>0</v>
      </c>
      <c r="G19" s="89"/>
      <c r="H19" s="90"/>
      <c r="I19" s="18"/>
      <c r="J19" s="19"/>
    </row>
    <row r="20" spans="1:10" x14ac:dyDescent="0.25">
      <c r="A20" s="18"/>
      <c r="B20" s="125"/>
      <c r="C20" s="25"/>
      <c r="D20" s="25"/>
      <c r="E20" s="25"/>
      <c r="F20" s="25"/>
      <c r="G20" s="18"/>
      <c r="H20" s="90"/>
      <c r="I20" s="18"/>
      <c r="J20" s="19"/>
    </row>
    <row r="21" spans="1:10" x14ac:dyDescent="0.25">
      <c r="A21" s="18"/>
      <c r="B21" s="126"/>
      <c r="C21" s="18"/>
      <c r="D21" s="18"/>
      <c r="E21" s="18"/>
      <c r="F21" s="18"/>
      <c r="G21" s="18"/>
      <c r="H21" s="90"/>
      <c r="I21" s="18"/>
      <c r="J21" s="19"/>
    </row>
    <row r="22" spans="1:10" x14ac:dyDescent="0.25">
      <c r="A22" s="18"/>
      <c r="B22" s="126"/>
      <c r="C22" s="18"/>
      <c r="D22" s="18"/>
      <c r="E22" s="18"/>
      <c r="F22" s="18"/>
      <c r="G22" s="18"/>
      <c r="H22" s="90"/>
      <c r="I22" s="18"/>
      <c r="J22" s="19"/>
    </row>
    <row r="23" spans="1:10" x14ac:dyDescent="0.25">
      <c r="A23" s="18"/>
      <c r="B23" s="126"/>
      <c r="C23" s="18"/>
      <c r="D23" s="18"/>
      <c r="E23" s="18"/>
      <c r="F23" s="18"/>
      <c r="G23" s="18"/>
      <c r="H23" s="90"/>
      <c r="I23" s="18"/>
      <c r="J23" s="19"/>
    </row>
    <row r="24" spans="1:10" x14ac:dyDescent="0.25">
      <c r="A24" s="18"/>
      <c r="B24" s="126"/>
      <c r="C24" s="18"/>
      <c r="D24" s="18"/>
      <c r="E24" s="18"/>
      <c r="F24" s="18"/>
      <c r="G24" s="18"/>
      <c r="H24" s="90"/>
      <c r="I24" s="18"/>
      <c r="J24" s="19"/>
    </row>
    <row r="25" spans="1:10" x14ac:dyDescent="0.25">
      <c r="A25" s="18"/>
      <c r="B25" s="126"/>
      <c r="C25" s="18"/>
      <c r="D25" s="18"/>
      <c r="E25" s="18"/>
      <c r="F25" s="18"/>
      <c r="G25" s="18"/>
      <c r="H25" s="90"/>
      <c r="I25" s="18"/>
      <c r="J25" s="19"/>
    </row>
    <row r="26" spans="1:10" x14ac:dyDescent="0.25">
      <c r="A26" s="18"/>
      <c r="B26" s="126"/>
      <c r="C26" s="18"/>
      <c r="D26" s="18"/>
      <c r="E26" s="18"/>
      <c r="F26" s="18"/>
      <c r="G26" s="18"/>
      <c r="H26" s="90"/>
      <c r="I26" s="18"/>
      <c r="J26" s="19"/>
    </row>
    <row r="27" spans="1:10" x14ac:dyDescent="0.25">
      <c r="A27" s="18"/>
      <c r="B27" s="126"/>
      <c r="C27" s="18"/>
      <c r="D27" s="18"/>
      <c r="E27" s="18"/>
      <c r="F27" s="18"/>
      <c r="G27" s="18"/>
      <c r="H27" s="90"/>
      <c r="I27" s="18"/>
      <c r="J27" s="19"/>
    </row>
    <row r="28" spans="1:10" x14ac:dyDescent="0.25">
      <c r="A28" s="18"/>
      <c r="B28" s="126"/>
      <c r="C28" s="18"/>
      <c r="D28" s="18"/>
      <c r="E28" s="18"/>
      <c r="F28" s="18"/>
      <c r="G28" s="18"/>
      <c r="H28" s="90"/>
      <c r="I28" s="18"/>
      <c r="J28" s="19"/>
    </row>
    <row r="29" spans="1:10" x14ac:dyDescent="0.25">
      <c r="A29" s="18"/>
      <c r="B29" s="126"/>
      <c r="C29" s="18"/>
      <c r="D29" s="18"/>
      <c r="E29" s="18"/>
      <c r="F29" s="18"/>
      <c r="G29" s="18"/>
      <c r="H29" s="90"/>
      <c r="I29" s="18"/>
      <c r="J29" s="19"/>
    </row>
    <row r="30" spans="1:10" x14ac:dyDescent="0.25">
      <c r="A30" s="18"/>
      <c r="B30" s="126"/>
      <c r="C30" s="18"/>
      <c r="D30" s="18"/>
      <c r="E30" s="18"/>
      <c r="F30" s="18"/>
      <c r="G30" s="18"/>
      <c r="H30" s="90"/>
      <c r="I30" s="18"/>
      <c r="J30" s="19"/>
    </row>
    <row r="31" spans="1:10" x14ac:dyDescent="0.25">
      <c r="A31" s="18"/>
      <c r="B31" s="126"/>
      <c r="C31" s="18"/>
      <c r="D31" s="18"/>
      <c r="E31" s="18"/>
      <c r="F31" s="18"/>
      <c r="G31" s="18"/>
      <c r="H31" s="90"/>
      <c r="I31" s="18"/>
      <c r="J31" s="19"/>
    </row>
    <row r="32" spans="1:10" x14ac:dyDescent="0.25">
      <c r="A32" s="18"/>
      <c r="B32" s="126"/>
      <c r="C32" s="18"/>
      <c r="D32" s="18"/>
      <c r="E32" s="18"/>
      <c r="F32" s="18"/>
      <c r="G32" s="18"/>
      <c r="H32" s="90"/>
      <c r="I32" s="18"/>
      <c r="J32" s="19"/>
    </row>
    <row r="33" spans="1:10" x14ac:dyDescent="0.25">
      <c r="A33" s="18"/>
      <c r="B33" s="126"/>
      <c r="C33" s="18"/>
      <c r="D33" s="18"/>
      <c r="E33" s="18"/>
      <c r="F33" s="18"/>
      <c r="G33" s="18"/>
      <c r="H33" s="90"/>
      <c r="I33" s="18"/>
      <c r="J33" s="19"/>
    </row>
    <row r="34" spans="1:10" x14ac:dyDescent="0.25">
      <c r="A34" s="18"/>
      <c r="B34" s="126"/>
      <c r="C34" s="18"/>
      <c r="D34" s="18"/>
      <c r="E34" s="127"/>
      <c r="F34" s="127"/>
      <c r="G34" s="18"/>
      <c r="H34" s="90"/>
      <c r="I34" s="18"/>
      <c r="J34" s="19"/>
    </row>
    <row r="35" spans="1:10" x14ac:dyDescent="0.25">
      <c r="A35" s="18"/>
      <c r="B35" s="18"/>
      <c r="C35" s="18"/>
      <c r="D35" s="128"/>
      <c r="E35" s="24" t="s">
        <v>19</v>
      </c>
      <c r="F35" s="151">
        <f>SUM(F11:F34)</f>
        <v>0</v>
      </c>
      <c r="G35" s="89"/>
      <c r="H35" s="18"/>
      <c r="I35" s="18"/>
      <c r="J35" s="19"/>
    </row>
    <row r="36" spans="1:10" x14ac:dyDescent="0.25">
      <c r="A36" s="18"/>
      <c r="B36" s="18"/>
      <c r="C36" s="18"/>
      <c r="D36" s="18"/>
      <c r="E36" s="25"/>
      <c r="F36" s="94"/>
      <c r="G36" s="18"/>
      <c r="H36" s="18"/>
      <c r="I36" s="18"/>
      <c r="J36" s="19"/>
    </row>
    <row r="37" spans="1:10" x14ac:dyDescent="0.25">
      <c r="A37" s="18"/>
      <c r="B37" s="18"/>
      <c r="C37" s="18"/>
      <c r="D37" s="18"/>
      <c r="E37" s="18"/>
      <c r="F37" s="18"/>
      <c r="G37" s="18"/>
      <c r="H37" s="18"/>
      <c r="I37" s="18"/>
      <c r="J37" s="19"/>
    </row>
    <row r="38" spans="1:10" x14ac:dyDescent="0.25">
      <c r="A38" s="17"/>
      <c r="B38" s="18"/>
      <c r="C38" s="18"/>
      <c r="D38" s="18"/>
      <c r="E38" s="18"/>
      <c r="F38" s="18"/>
      <c r="G38" s="18"/>
      <c r="H38" s="18"/>
      <c r="I38" s="18"/>
      <c r="J38" s="19"/>
    </row>
    <row r="39" spans="1:10" x14ac:dyDescent="0.25">
      <c r="A39" s="17"/>
      <c r="B39" s="18"/>
      <c r="C39" s="18"/>
      <c r="D39" s="18"/>
      <c r="E39" s="18"/>
      <c r="F39" s="18"/>
      <c r="G39" s="18"/>
      <c r="H39" s="18"/>
      <c r="I39" s="18"/>
      <c r="J39" s="19"/>
    </row>
    <row r="40" spans="1:10" x14ac:dyDescent="0.25">
      <c r="A40" s="17"/>
      <c r="B40" s="18"/>
      <c r="C40" s="18"/>
      <c r="D40" s="18"/>
      <c r="E40" s="18"/>
      <c r="F40" s="18"/>
      <c r="G40" s="18"/>
      <c r="H40" s="18"/>
      <c r="I40" s="18"/>
      <c r="J40" s="19"/>
    </row>
    <row r="41" spans="1:10" x14ac:dyDescent="0.25">
      <c r="A41" s="17"/>
      <c r="B41" s="18"/>
      <c r="C41" s="18"/>
      <c r="D41" s="18"/>
      <c r="E41" s="18"/>
      <c r="F41" s="18"/>
      <c r="G41" s="18"/>
      <c r="H41" s="18"/>
      <c r="I41" s="18"/>
      <c r="J41" s="19"/>
    </row>
    <row r="42" spans="1:10" x14ac:dyDescent="0.25">
      <c r="A42" s="17"/>
      <c r="B42" s="18"/>
      <c r="C42" s="18"/>
      <c r="D42" s="18"/>
      <c r="E42" s="18"/>
      <c r="F42" s="18"/>
      <c r="G42" s="18"/>
      <c r="H42" s="18"/>
      <c r="I42" s="18"/>
      <c r="J42" s="19"/>
    </row>
    <row r="43" spans="1:10" x14ac:dyDescent="0.25">
      <c r="A43" s="17"/>
      <c r="B43" s="18"/>
      <c r="C43" s="18"/>
      <c r="D43" s="18"/>
      <c r="E43" s="18"/>
      <c r="F43" s="18"/>
      <c r="G43" s="18"/>
      <c r="H43" s="18"/>
      <c r="I43" s="18"/>
      <c r="J43" s="19"/>
    </row>
    <row r="44" spans="1:10" x14ac:dyDescent="0.25">
      <c r="A44" s="17"/>
      <c r="B44" s="18"/>
      <c r="C44" s="18"/>
      <c r="D44" s="18"/>
      <c r="E44" s="18"/>
      <c r="F44" s="18"/>
      <c r="G44" s="18"/>
      <c r="H44" s="18"/>
      <c r="I44" s="18"/>
      <c r="J44" s="19"/>
    </row>
    <row r="45" spans="1:10" x14ac:dyDescent="0.25">
      <c r="A45" s="17"/>
      <c r="B45" s="18"/>
      <c r="C45" s="18"/>
      <c r="D45" s="18"/>
      <c r="E45" s="18"/>
      <c r="F45" s="18"/>
      <c r="G45" s="18"/>
      <c r="H45" s="18"/>
      <c r="I45" s="18"/>
      <c r="J45" s="19"/>
    </row>
    <row r="46" spans="1:10" ht="15.75" thickBot="1" x14ac:dyDescent="0.3">
      <c r="A46" s="17"/>
      <c r="B46" s="26" t="s">
        <v>3</v>
      </c>
      <c r="C46" s="18"/>
      <c r="D46" s="18"/>
      <c r="E46" s="18"/>
      <c r="F46" s="18" t="s">
        <v>5</v>
      </c>
      <c r="G46" s="18"/>
      <c r="H46" s="18"/>
      <c r="I46" s="18"/>
      <c r="J46" s="19"/>
    </row>
    <row r="47" spans="1:10" ht="15.75" thickBot="1" x14ac:dyDescent="0.3">
      <c r="A47" s="17"/>
      <c r="B47" s="243" t="str">
        <f>IF(ISBLANK(Résultats!C4),"",Résultats!C4)</f>
        <v/>
      </c>
      <c r="C47" s="244"/>
      <c r="D47" s="245"/>
      <c r="E47" s="18"/>
      <c r="F47" s="234"/>
      <c r="G47" s="235"/>
      <c r="H47" s="236"/>
      <c r="I47" s="18"/>
      <c r="J47" s="19"/>
    </row>
    <row r="48" spans="1:10" x14ac:dyDescent="0.25">
      <c r="A48" s="17"/>
      <c r="B48" s="18"/>
      <c r="C48" s="18"/>
      <c r="D48" s="18"/>
      <c r="E48" s="18"/>
      <c r="F48" s="237"/>
      <c r="G48" s="238"/>
      <c r="H48" s="239"/>
      <c r="I48" s="18"/>
      <c r="J48" s="19"/>
    </row>
    <row r="49" spans="1:10" x14ac:dyDescent="0.25">
      <c r="A49" s="17"/>
      <c r="B49" s="18"/>
      <c r="C49" s="18"/>
      <c r="D49" s="18"/>
      <c r="E49" s="18"/>
      <c r="F49" s="237"/>
      <c r="G49" s="238"/>
      <c r="H49" s="239"/>
      <c r="I49" s="18"/>
      <c r="J49" s="19"/>
    </row>
    <row r="50" spans="1:10" x14ac:dyDescent="0.25">
      <c r="A50" s="17"/>
      <c r="B50" s="18"/>
      <c r="C50" s="18"/>
      <c r="D50" s="18"/>
      <c r="E50" s="18"/>
      <c r="F50" s="237"/>
      <c r="G50" s="238"/>
      <c r="H50" s="239"/>
      <c r="I50" s="18"/>
      <c r="J50" s="19"/>
    </row>
    <row r="51" spans="1:10" ht="15.75" thickBot="1" x14ac:dyDescent="0.3">
      <c r="A51" s="17"/>
      <c r="B51" s="18"/>
      <c r="C51" s="18"/>
      <c r="D51" s="18"/>
      <c r="E51" s="18"/>
      <c r="F51" s="240"/>
      <c r="G51" s="241"/>
      <c r="H51" s="242"/>
      <c r="I51" s="18"/>
      <c r="J51" s="19"/>
    </row>
    <row r="52" spans="1:10" ht="15.75" thickBot="1" x14ac:dyDescent="0.3">
      <c r="A52" s="74" t="s">
        <v>18</v>
      </c>
      <c r="B52" s="26"/>
      <c r="C52" s="26"/>
      <c r="D52" s="26"/>
      <c r="E52" s="26"/>
      <c r="F52" s="26"/>
      <c r="G52" s="26"/>
      <c r="H52" s="26"/>
      <c r="I52" s="26"/>
      <c r="J52" s="27"/>
    </row>
  </sheetData>
  <sheetProtection algorithmName="SHA-512" hashValue="GMfdsX1nbICLxGjs6+VehqI+ZTJ990M87hiNqiA/YIlJEevcwomnhUdI3IY/icUeN8Hcpj6uPeI+kNE5LDFjzQ==" saltValue="0TjCvtJRd+QvO8qDS3ftSQ=="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DAB9C-EBCE-49BE-AE06-C1DAA385CCD1}">
  <sheetPr codeName="Feuil19">
    <tabColor theme="9" tint="0.79998168889431442"/>
  </sheetPr>
  <dimension ref="A1:J52"/>
  <sheetViews>
    <sheetView zoomScaleNormal="100" workbookViewId="0">
      <selection activeCell="F13" sqref="F13"/>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61" t="s">
        <v>49</v>
      </c>
      <c r="B1" s="262"/>
      <c r="C1" s="262"/>
      <c r="D1" s="262"/>
      <c r="E1" s="262"/>
      <c r="F1" s="262"/>
      <c r="G1" s="262"/>
      <c r="H1" s="262"/>
      <c r="I1" s="262"/>
      <c r="J1" s="263"/>
    </row>
    <row r="2" spans="1:10" ht="15.75" thickBot="1" x14ac:dyDescent="0.3">
      <c r="A2" s="28" t="s">
        <v>0</v>
      </c>
      <c r="B2" s="249" t="str">
        <f>IF(ISBLANK(Résultats!A14),"",Résultats!A14)</f>
        <v/>
      </c>
      <c r="C2" s="253"/>
      <c r="D2" s="253"/>
      <c r="E2" s="253"/>
      <c r="F2" s="250"/>
      <c r="G2" s="29" t="s">
        <v>1</v>
      </c>
      <c r="H2" s="29"/>
      <c r="I2" s="249" t="str">
        <f>IF(ISBLANK(Résultats!D14),"",Résultats!D14)</f>
        <v/>
      </c>
      <c r="J2" s="250"/>
    </row>
    <row r="3" spans="1:10" ht="15.75" thickBot="1" x14ac:dyDescent="0.3">
      <c r="A3" s="28" t="s">
        <v>2</v>
      </c>
      <c r="B3" s="29"/>
      <c r="C3" s="249" t="str">
        <f>IF(ISBLANK(Résultats!G14),"",Résultats!G14)</f>
        <v/>
      </c>
      <c r="D3" s="253"/>
      <c r="E3" s="253"/>
      <c r="F3" s="250"/>
      <c r="G3" s="264" t="s">
        <v>17</v>
      </c>
      <c r="H3" s="265"/>
      <c r="I3" s="251" t="str">
        <f>IF(ISBLANK(Résultats!F14),"","moins de 21ans")</f>
        <v/>
      </c>
      <c r="J3" s="252"/>
    </row>
    <row r="4" spans="1:10" ht="15.75" thickBot="1" x14ac:dyDescent="0.3">
      <c r="A4" s="28" t="s">
        <v>4</v>
      </c>
      <c r="B4" s="29"/>
      <c r="C4" s="249" t="str">
        <f>IF(ISBLANK(Résultats!C2),"",(Résultats!C2))</f>
        <v/>
      </c>
      <c r="D4" s="253"/>
      <c r="E4" s="253"/>
      <c r="F4" s="250"/>
      <c r="G4" s="29" t="s">
        <v>9</v>
      </c>
      <c r="H4" s="29"/>
      <c r="I4" s="251" t="str">
        <f>IF(ISBLANK(Résultats!J2),"",Résultats!J2)</f>
        <v/>
      </c>
      <c r="J4" s="252"/>
    </row>
    <row r="5" spans="1:10" x14ac:dyDescent="0.25">
      <c r="A5" s="28" t="s">
        <v>42</v>
      </c>
      <c r="B5" s="29"/>
      <c r="C5" s="29"/>
      <c r="D5" s="29"/>
      <c r="E5" s="29"/>
      <c r="F5" s="29"/>
      <c r="G5" s="29"/>
      <c r="H5" s="29"/>
      <c r="I5" s="51"/>
      <c r="J5" s="30"/>
    </row>
    <row r="6" spans="1:10" ht="17.25" x14ac:dyDescent="0.25">
      <c r="A6" s="153" t="s">
        <v>44</v>
      </c>
      <c r="B6" s="29"/>
      <c r="C6" s="29"/>
      <c r="D6" s="29"/>
      <c r="E6" s="29"/>
      <c r="F6" s="29"/>
      <c r="G6" s="29"/>
      <c r="H6" s="29"/>
      <c r="I6" s="29"/>
      <c r="J6" s="30"/>
    </row>
    <row r="7" spans="1:10" ht="17.25" x14ac:dyDescent="0.25">
      <c r="A7" s="153" t="s">
        <v>46</v>
      </c>
      <c r="B7" s="29"/>
      <c r="C7" s="29"/>
      <c r="D7" s="29"/>
      <c r="E7" s="29"/>
      <c r="F7" s="29"/>
      <c r="G7" s="29"/>
      <c r="H7" s="29"/>
      <c r="I7" s="29"/>
      <c r="J7" s="30"/>
    </row>
    <row r="8" spans="1:10" ht="17.25" x14ac:dyDescent="0.25">
      <c r="A8" s="153" t="s">
        <v>48</v>
      </c>
      <c r="B8" s="29"/>
      <c r="C8" s="29"/>
      <c r="D8" s="29"/>
      <c r="E8" s="29"/>
      <c r="F8" s="29"/>
      <c r="G8" s="29"/>
      <c r="H8" s="29"/>
      <c r="I8" s="29"/>
      <c r="J8" s="30"/>
    </row>
    <row r="9" spans="1:10" x14ac:dyDescent="0.25">
      <c r="A9" s="28"/>
      <c r="B9" s="29"/>
      <c r="C9" s="29"/>
      <c r="D9" s="29"/>
      <c r="E9" s="29"/>
      <c r="F9" s="29"/>
      <c r="G9" s="29"/>
      <c r="H9" s="29"/>
      <c r="I9" s="29"/>
      <c r="J9" s="30"/>
    </row>
    <row r="10" spans="1:10" ht="45" x14ac:dyDescent="0.25">
      <c r="A10" s="29"/>
      <c r="B10" s="31" t="s">
        <v>40</v>
      </c>
      <c r="C10" s="32" t="s">
        <v>30</v>
      </c>
      <c r="D10" s="32" t="s">
        <v>31</v>
      </c>
      <c r="E10" s="32" t="s">
        <v>32</v>
      </c>
      <c r="F10" s="33" t="s">
        <v>35</v>
      </c>
      <c r="G10" s="83"/>
      <c r="H10" s="84"/>
      <c r="I10" s="29"/>
      <c r="J10" s="30"/>
    </row>
    <row r="11" spans="1:10" x14ac:dyDescent="0.25">
      <c r="A11" s="29"/>
      <c r="B11" s="34">
        <v>1</v>
      </c>
      <c r="C11" s="35">
        <f>Exercice1!G8+Exercice1!H8</f>
        <v>0</v>
      </c>
      <c r="D11" s="35">
        <f>Exercice1!I8+Exercice1!J8</f>
        <v>0</v>
      </c>
      <c r="E11" s="35">
        <f>Exercice1!K8+Exercice1!L8</f>
        <v>0</v>
      </c>
      <c r="F11" s="35">
        <f>Exercice1!M8</f>
        <v>0</v>
      </c>
      <c r="G11" s="85"/>
      <c r="H11" s="86"/>
      <c r="I11" s="29"/>
      <c r="J11" s="30"/>
    </row>
    <row r="12" spans="1:10" x14ac:dyDescent="0.25">
      <c r="A12" s="29"/>
      <c r="B12" s="34">
        <v>2</v>
      </c>
      <c r="C12" s="35">
        <f>Exercice2!G$8+Exercice2!H$8</f>
        <v>0</v>
      </c>
      <c r="D12" s="35">
        <f>Exercice2!I$8+Exercice2!J$8</f>
        <v>0</v>
      </c>
      <c r="E12" s="35">
        <f>Exercice2!K$8+Exercice2!L$8</f>
        <v>0</v>
      </c>
      <c r="F12" s="35">
        <f>Exercice2!M8</f>
        <v>0</v>
      </c>
      <c r="G12" s="85"/>
      <c r="H12" s="86"/>
      <c r="I12" s="29"/>
      <c r="J12" s="30"/>
    </row>
    <row r="13" spans="1:10" x14ac:dyDescent="0.25">
      <c r="A13" s="29"/>
      <c r="B13" s="34">
        <v>3</v>
      </c>
      <c r="C13" s="35">
        <f>Exercice3!H$8+Exercice3!I$8+Exercice3!J$8</f>
        <v>0</v>
      </c>
      <c r="D13" s="35">
        <f>Exercice3!K$8+Exercice3!L$8+Exercice3!M$8</f>
        <v>0</v>
      </c>
      <c r="E13" s="35">
        <f>Exercice4!N$8+Exercice4!O$8+Exercice4!P$8</f>
        <v>0</v>
      </c>
      <c r="F13" s="35">
        <f>Exercice3!Q8</f>
        <v>0</v>
      </c>
      <c r="G13" s="85"/>
      <c r="H13" s="86"/>
      <c r="I13" s="29"/>
      <c r="J13" s="30"/>
    </row>
    <row r="14" spans="1:10" x14ac:dyDescent="0.25">
      <c r="A14" s="29"/>
      <c r="B14" s="34">
        <v>4</v>
      </c>
      <c r="C14" s="35">
        <f>Exercice3!H$8+Exercice3!I$8+Exercice3!J$8</f>
        <v>0</v>
      </c>
      <c r="D14" s="35">
        <f>Exercice4!K$8+Exercice4!L$8+Exercice4!M$8</f>
        <v>0</v>
      </c>
      <c r="E14" s="35">
        <f>Exercice4!N$8+Exercice4!O$8+Exercice4!P$8</f>
        <v>0</v>
      </c>
      <c r="F14" s="35">
        <f>Exercice4!Q8</f>
        <v>0</v>
      </c>
      <c r="G14" s="85"/>
      <c r="H14" s="86"/>
      <c r="I14" s="29"/>
      <c r="J14" s="30"/>
    </row>
    <row r="15" spans="1:10" x14ac:dyDescent="0.25">
      <c r="A15" s="29"/>
      <c r="B15" s="34">
        <v>5</v>
      </c>
      <c r="C15" s="35">
        <f>Exercice5!H$8+Exercice5!I$8+Exercice5!J$8</f>
        <v>0</v>
      </c>
      <c r="D15" s="35">
        <f>Exercice5!K$8+Exercice5!L$8+Exercice5!M$8</f>
        <v>0</v>
      </c>
      <c r="E15" s="35">
        <f>Exercice5!N$8+Exercice5!O$8+Exercice5!P$8</f>
        <v>0</v>
      </c>
      <c r="F15" s="35">
        <f>Exercice5!Q8</f>
        <v>0</v>
      </c>
      <c r="G15" s="85"/>
      <c r="H15" s="86"/>
      <c r="I15" s="29"/>
      <c r="J15" s="30"/>
    </row>
    <row r="16" spans="1:10" x14ac:dyDescent="0.25">
      <c r="A16" s="29"/>
      <c r="B16" s="34">
        <v>6</v>
      </c>
      <c r="C16" s="35">
        <f>Exercice6!H$8+Exercice6!I$8+Exercice6!J$8</f>
        <v>0</v>
      </c>
      <c r="D16" s="35">
        <f>Exercice6!K$8+Exercice6!L$8+Exercice6!M$8</f>
        <v>0</v>
      </c>
      <c r="E16" s="35">
        <f>Exercice6!N$8+Exercice6!O$8+Exercice6!P$8</f>
        <v>0</v>
      </c>
      <c r="F16" s="35">
        <f>Exercice6!Q8</f>
        <v>0</v>
      </c>
      <c r="G16" s="85"/>
      <c r="H16" s="86"/>
      <c r="I16" s="29"/>
      <c r="J16" s="30"/>
    </row>
    <row r="17" spans="1:10" x14ac:dyDescent="0.25">
      <c r="A17" s="29"/>
      <c r="B17" s="34">
        <v>7</v>
      </c>
      <c r="C17" s="35">
        <f>Exercice7!H$8+Exercice7!I$8+Exercice7!J$8</f>
        <v>0</v>
      </c>
      <c r="D17" s="35">
        <f>Exercice7!K$8+Exercice7!L$8+Exercice7!M$8</f>
        <v>0</v>
      </c>
      <c r="E17" s="35">
        <f>Exercice7!N$8+Exercice7!O$8+Exercice7!P$8</f>
        <v>0</v>
      </c>
      <c r="F17" s="35">
        <f>Exercice7!Q8</f>
        <v>0</v>
      </c>
      <c r="G17" s="85"/>
      <c r="H17" s="86"/>
      <c r="I17" s="29"/>
      <c r="J17" s="30"/>
    </row>
    <row r="18" spans="1:10" x14ac:dyDescent="0.25">
      <c r="A18" s="29"/>
      <c r="B18" s="34">
        <v>8</v>
      </c>
      <c r="C18" s="35">
        <f>Exercice8!H$8+Exercice8!I$8+Exercice8!J$8</f>
        <v>0</v>
      </c>
      <c r="D18" s="35">
        <f>Exercice8!K$8+Exercice8!L$8+Exercice8!M$8</f>
        <v>0</v>
      </c>
      <c r="E18" s="35">
        <f>Exercice8!N$8+Exercice8!O$8+Exercice8!P$8</f>
        <v>0</v>
      </c>
      <c r="F18" s="35">
        <f>Exercice8!Q8</f>
        <v>0</v>
      </c>
      <c r="G18" s="85"/>
      <c r="H18" s="86"/>
      <c r="I18" s="29"/>
      <c r="J18" s="30"/>
    </row>
    <row r="19" spans="1:10" x14ac:dyDescent="0.25">
      <c r="A19" s="29"/>
      <c r="B19" s="34">
        <v>9</v>
      </c>
      <c r="C19" s="35">
        <f>Exercice9!H$8+Exercice9!I$8+Exercice9!J$8</f>
        <v>0</v>
      </c>
      <c r="D19" s="35">
        <f>Exercice9!K$8+Exercice9!L$8+Exercice9!M$8</f>
        <v>0</v>
      </c>
      <c r="E19" s="35">
        <f>Exercice9!N$8+Exercice9!O$8+Exercice9!P$8</f>
        <v>0</v>
      </c>
      <c r="F19" s="35">
        <f>Exercice9!Q8</f>
        <v>0</v>
      </c>
      <c r="G19" s="85"/>
      <c r="H19" s="86"/>
      <c r="I19" s="29"/>
      <c r="J19" s="30"/>
    </row>
    <row r="20" spans="1:10" x14ac:dyDescent="0.25">
      <c r="A20" s="29"/>
      <c r="B20" s="129"/>
      <c r="C20" s="36"/>
      <c r="D20" s="36"/>
      <c r="E20" s="36"/>
      <c r="F20" s="36"/>
      <c r="G20" s="29"/>
      <c r="H20" s="86"/>
      <c r="I20" s="29"/>
      <c r="J20" s="30"/>
    </row>
    <row r="21" spans="1:10" x14ac:dyDescent="0.25">
      <c r="A21" s="29"/>
      <c r="B21" s="130"/>
      <c r="C21" s="29"/>
      <c r="D21" s="29"/>
      <c r="E21" s="29"/>
      <c r="F21" s="29"/>
      <c r="G21" s="29"/>
      <c r="H21" s="86"/>
      <c r="I21" s="29"/>
      <c r="J21" s="30"/>
    </row>
    <row r="22" spans="1:10" x14ac:dyDescent="0.25">
      <c r="A22" s="29"/>
      <c r="B22" s="130"/>
      <c r="C22" s="29"/>
      <c r="D22" s="29"/>
      <c r="E22" s="29"/>
      <c r="F22" s="29"/>
      <c r="G22" s="29"/>
      <c r="H22" s="86"/>
      <c r="I22" s="29"/>
      <c r="J22" s="30"/>
    </row>
    <row r="23" spans="1:10" x14ac:dyDescent="0.25">
      <c r="A23" s="29"/>
      <c r="B23" s="130"/>
      <c r="C23" s="29"/>
      <c r="D23" s="29"/>
      <c r="E23" s="29"/>
      <c r="F23" s="29"/>
      <c r="G23" s="29"/>
      <c r="H23" s="86"/>
      <c r="I23" s="29"/>
      <c r="J23" s="30"/>
    </row>
    <row r="24" spans="1:10" x14ac:dyDescent="0.25">
      <c r="A24" s="29"/>
      <c r="B24" s="130"/>
      <c r="C24" s="29"/>
      <c r="D24" s="29"/>
      <c r="E24" s="29"/>
      <c r="F24" s="29"/>
      <c r="G24" s="29"/>
      <c r="H24" s="86"/>
      <c r="I24" s="29"/>
      <c r="J24" s="30"/>
    </row>
    <row r="25" spans="1:10" x14ac:dyDescent="0.25">
      <c r="A25" s="29"/>
      <c r="B25" s="130"/>
      <c r="C25" s="29"/>
      <c r="D25" s="29"/>
      <c r="E25" s="29"/>
      <c r="F25" s="29"/>
      <c r="G25" s="29"/>
      <c r="H25" s="86"/>
      <c r="I25" s="29"/>
      <c r="J25" s="30"/>
    </row>
    <row r="26" spans="1:10" x14ac:dyDescent="0.25">
      <c r="A26" s="29"/>
      <c r="B26" s="130"/>
      <c r="C26" s="29"/>
      <c r="D26" s="29"/>
      <c r="E26" s="29"/>
      <c r="F26" s="29"/>
      <c r="G26" s="29"/>
      <c r="H26" s="86"/>
      <c r="I26" s="29"/>
      <c r="J26" s="30"/>
    </row>
    <row r="27" spans="1:10" x14ac:dyDescent="0.25">
      <c r="A27" s="29"/>
      <c r="B27" s="130"/>
      <c r="C27" s="29"/>
      <c r="D27" s="29"/>
      <c r="E27" s="29"/>
      <c r="F27" s="29"/>
      <c r="G27" s="29"/>
      <c r="H27" s="86"/>
      <c r="I27" s="29"/>
      <c r="J27" s="30"/>
    </row>
    <row r="28" spans="1:10" x14ac:dyDescent="0.25">
      <c r="A28" s="29"/>
      <c r="B28" s="130"/>
      <c r="C28" s="29"/>
      <c r="D28" s="29"/>
      <c r="E28" s="29"/>
      <c r="F28" s="29"/>
      <c r="G28" s="29"/>
      <c r="H28" s="86"/>
      <c r="I28" s="29"/>
      <c r="J28" s="30"/>
    </row>
    <row r="29" spans="1:10" x14ac:dyDescent="0.25">
      <c r="A29" s="29"/>
      <c r="B29" s="130"/>
      <c r="C29" s="29"/>
      <c r="D29" s="29"/>
      <c r="E29" s="29"/>
      <c r="F29" s="29"/>
      <c r="G29" s="29"/>
      <c r="H29" s="86"/>
      <c r="I29" s="29"/>
      <c r="J29" s="30"/>
    </row>
    <row r="30" spans="1:10" x14ac:dyDescent="0.25">
      <c r="A30" s="29"/>
      <c r="B30" s="130"/>
      <c r="C30" s="29"/>
      <c r="D30" s="29"/>
      <c r="E30" s="29"/>
      <c r="F30" s="29"/>
      <c r="G30" s="29"/>
      <c r="H30" s="86"/>
      <c r="I30" s="29"/>
      <c r="J30" s="30"/>
    </row>
    <row r="31" spans="1:10" x14ac:dyDescent="0.25">
      <c r="A31" s="29"/>
      <c r="B31" s="130"/>
      <c r="C31" s="29"/>
      <c r="D31" s="29"/>
      <c r="E31" s="29"/>
      <c r="F31" s="29"/>
      <c r="G31" s="29"/>
      <c r="H31" s="86"/>
      <c r="I31" s="29"/>
      <c r="J31" s="30"/>
    </row>
    <row r="32" spans="1:10" x14ac:dyDescent="0.25">
      <c r="A32" s="29"/>
      <c r="B32" s="130"/>
      <c r="C32" s="29"/>
      <c r="D32" s="29"/>
      <c r="E32" s="29"/>
      <c r="F32" s="29"/>
      <c r="G32" s="29"/>
      <c r="H32" s="86"/>
      <c r="I32" s="29"/>
      <c r="J32" s="30"/>
    </row>
    <row r="33" spans="1:10" x14ac:dyDescent="0.25">
      <c r="A33" s="29"/>
      <c r="B33" s="130"/>
      <c r="C33" s="29"/>
      <c r="D33" s="29"/>
      <c r="E33" s="29"/>
      <c r="F33" s="29"/>
      <c r="G33" s="29"/>
      <c r="H33" s="86"/>
      <c r="I33" s="29"/>
      <c r="J33" s="30"/>
    </row>
    <row r="34" spans="1:10" x14ac:dyDescent="0.25">
      <c r="A34" s="29"/>
      <c r="B34" s="130"/>
      <c r="C34" s="29"/>
      <c r="D34" s="29"/>
      <c r="E34" s="29"/>
      <c r="F34" s="29"/>
      <c r="G34" s="29"/>
      <c r="H34" s="86"/>
      <c r="I34" s="29"/>
      <c r="J34" s="30"/>
    </row>
    <row r="35" spans="1:10" x14ac:dyDescent="0.25">
      <c r="A35" s="29"/>
      <c r="B35" s="29"/>
      <c r="C35" s="29"/>
      <c r="D35" s="132"/>
      <c r="E35" s="35" t="s">
        <v>19</v>
      </c>
      <c r="F35" s="150">
        <f>SUM(F11:F34)</f>
        <v>0</v>
      </c>
      <c r="G35" s="85"/>
      <c r="H35" s="29"/>
      <c r="I35" s="29"/>
      <c r="J35" s="30"/>
    </row>
    <row r="36" spans="1:10" x14ac:dyDescent="0.25">
      <c r="A36" s="29"/>
      <c r="B36" s="29"/>
      <c r="C36" s="29"/>
      <c r="D36" s="29"/>
      <c r="E36" s="36"/>
      <c r="F36" s="93"/>
      <c r="G36" s="29"/>
      <c r="H36" s="29"/>
      <c r="I36" s="29"/>
      <c r="J36" s="30"/>
    </row>
    <row r="37" spans="1:10" x14ac:dyDescent="0.25">
      <c r="A37" s="29"/>
      <c r="B37" s="29"/>
      <c r="C37" s="29"/>
      <c r="D37" s="29"/>
      <c r="E37" s="29"/>
      <c r="F37" s="29"/>
      <c r="G37" s="29"/>
      <c r="H37" s="29"/>
      <c r="I37" s="29"/>
      <c r="J37" s="30"/>
    </row>
    <row r="38" spans="1:10" x14ac:dyDescent="0.25">
      <c r="A38" s="28"/>
      <c r="B38" s="29"/>
      <c r="C38" s="29"/>
      <c r="D38" s="29"/>
      <c r="E38" s="29"/>
      <c r="F38" s="29"/>
      <c r="G38" s="29"/>
      <c r="H38" s="29"/>
      <c r="I38" s="29"/>
      <c r="J38" s="30"/>
    </row>
    <row r="39" spans="1:10" x14ac:dyDescent="0.25">
      <c r="A39" s="28"/>
      <c r="B39" s="29"/>
      <c r="C39" s="29"/>
      <c r="D39" s="29"/>
      <c r="E39" s="29"/>
      <c r="F39" s="29"/>
      <c r="G39" s="29"/>
      <c r="H39" s="29"/>
      <c r="I39" s="29"/>
      <c r="J39" s="30"/>
    </row>
    <row r="40" spans="1:10" x14ac:dyDescent="0.25">
      <c r="A40" s="28"/>
      <c r="B40" s="29"/>
      <c r="C40" s="29"/>
      <c r="D40" s="29"/>
      <c r="E40" s="29"/>
      <c r="F40" s="29"/>
      <c r="G40" s="29"/>
      <c r="H40" s="29"/>
      <c r="I40" s="29"/>
      <c r="J40" s="30"/>
    </row>
    <row r="41" spans="1:10" x14ac:dyDescent="0.25">
      <c r="A41" s="28"/>
      <c r="B41" s="29"/>
      <c r="C41" s="29"/>
      <c r="D41" s="29"/>
      <c r="E41" s="29"/>
      <c r="F41" s="29"/>
      <c r="G41" s="29"/>
      <c r="H41" s="29"/>
      <c r="I41" s="29"/>
      <c r="J41" s="30"/>
    </row>
    <row r="42" spans="1:10" x14ac:dyDescent="0.25">
      <c r="A42" s="28"/>
      <c r="B42" s="29"/>
      <c r="C42" s="29"/>
      <c r="D42" s="29"/>
      <c r="E42" s="29"/>
      <c r="F42" s="29"/>
      <c r="G42" s="29"/>
      <c r="H42" s="29"/>
      <c r="I42" s="29"/>
      <c r="J42" s="30"/>
    </row>
    <row r="43" spans="1:10" x14ac:dyDescent="0.25">
      <c r="A43" s="28"/>
      <c r="B43" s="29"/>
      <c r="C43" s="29"/>
      <c r="D43" s="29"/>
      <c r="E43" s="29"/>
      <c r="F43" s="29"/>
      <c r="G43" s="29"/>
      <c r="H43" s="29"/>
      <c r="I43" s="29"/>
      <c r="J43" s="30"/>
    </row>
    <row r="44" spans="1:10" x14ac:dyDescent="0.25">
      <c r="A44" s="28"/>
      <c r="B44" s="29"/>
      <c r="C44" s="29"/>
      <c r="D44" s="29"/>
      <c r="E44" s="29"/>
      <c r="F44" s="29"/>
      <c r="G44" s="29"/>
      <c r="H44" s="29"/>
      <c r="I44" s="29"/>
      <c r="J44" s="30"/>
    </row>
    <row r="45" spans="1:10" x14ac:dyDescent="0.25">
      <c r="A45" s="28"/>
      <c r="B45" s="29"/>
      <c r="C45" s="29"/>
      <c r="D45" s="29"/>
      <c r="E45" s="29"/>
      <c r="F45" s="29"/>
      <c r="G45" s="29"/>
      <c r="H45" s="29"/>
      <c r="I45" s="29"/>
      <c r="J45" s="30"/>
    </row>
    <row r="46" spans="1:10" ht="15.75" thickBot="1" x14ac:dyDescent="0.3">
      <c r="A46" s="28"/>
      <c r="B46" s="37" t="s">
        <v>3</v>
      </c>
      <c r="C46" s="29"/>
      <c r="D46" s="29"/>
      <c r="E46" s="29"/>
      <c r="F46" s="29" t="s">
        <v>5</v>
      </c>
      <c r="G46" s="29"/>
      <c r="H46" s="29"/>
      <c r="I46" s="29"/>
      <c r="J46" s="30"/>
    </row>
    <row r="47" spans="1:10" ht="15.75" thickBot="1" x14ac:dyDescent="0.3">
      <c r="A47" s="28"/>
      <c r="B47" s="243" t="str">
        <f>IF(ISBLANK(Résultats!C4),"",Résultats!C4)</f>
        <v/>
      </c>
      <c r="C47" s="244"/>
      <c r="D47" s="245"/>
      <c r="E47" s="29"/>
      <c r="F47" s="234"/>
      <c r="G47" s="235"/>
      <c r="H47" s="236"/>
      <c r="I47" s="29"/>
      <c r="J47" s="30"/>
    </row>
    <row r="48" spans="1:10" x14ac:dyDescent="0.25">
      <c r="A48" s="28"/>
      <c r="B48" s="29"/>
      <c r="C48" s="29"/>
      <c r="D48" s="29"/>
      <c r="E48" s="29"/>
      <c r="F48" s="237"/>
      <c r="G48" s="238"/>
      <c r="H48" s="239"/>
      <c r="I48" s="29"/>
      <c r="J48" s="30"/>
    </row>
    <row r="49" spans="1:10" x14ac:dyDescent="0.25">
      <c r="A49" s="28"/>
      <c r="B49" s="29"/>
      <c r="C49" s="29"/>
      <c r="D49" s="29"/>
      <c r="E49" s="29"/>
      <c r="F49" s="237"/>
      <c r="G49" s="238"/>
      <c r="H49" s="239"/>
      <c r="I49" s="29"/>
      <c r="J49" s="30"/>
    </row>
    <row r="50" spans="1:10" x14ac:dyDescent="0.25">
      <c r="A50" s="28"/>
      <c r="B50" s="29"/>
      <c r="C50" s="29"/>
      <c r="D50" s="29"/>
      <c r="E50" s="29"/>
      <c r="F50" s="237"/>
      <c r="G50" s="238"/>
      <c r="H50" s="239"/>
      <c r="I50" s="29"/>
      <c r="J50" s="30"/>
    </row>
    <row r="51" spans="1:10" ht="15.75" thickBot="1" x14ac:dyDescent="0.3">
      <c r="A51" s="28"/>
      <c r="B51" s="29"/>
      <c r="C51" s="29"/>
      <c r="D51" s="29"/>
      <c r="E51" s="29"/>
      <c r="F51" s="240"/>
      <c r="G51" s="241"/>
      <c r="H51" s="242"/>
      <c r="I51" s="29"/>
      <c r="J51" s="30"/>
    </row>
    <row r="52" spans="1:10" ht="15.75" thickBot="1" x14ac:dyDescent="0.3">
      <c r="A52" s="73" t="s">
        <v>18</v>
      </c>
      <c r="B52" s="37"/>
      <c r="C52" s="37"/>
      <c r="D52" s="37"/>
      <c r="E52" s="37"/>
      <c r="F52" s="37"/>
      <c r="G52" s="37"/>
      <c r="H52" s="37"/>
      <c r="I52" s="37"/>
      <c r="J52" s="38"/>
    </row>
  </sheetData>
  <sheetProtection algorithmName="SHA-512" hashValue="2HgSKvGgu3y6hgAFb1EinkC2qMYQ0nDm8k12zJdm42RCm794vJXb43VwzgxzxAi0TtL6173RtY7kmRC7xs+7ng==" saltValue="o7j6QdqIIXQ1Rh3nGMBz7Q=="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18485-D8D3-42B1-B829-24E88C839A78}">
  <sheetPr codeName="Feuil2"/>
  <dimension ref="A1:G46"/>
  <sheetViews>
    <sheetView tabSelected="1" topLeftCell="A32" workbookViewId="0">
      <selection activeCell="A2" sqref="A2:G45"/>
    </sheetView>
  </sheetViews>
  <sheetFormatPr baseColWidth="10" defaultColWidth="10.7109375" defaultRowHeight="15" x14ac:dyDescent="0.25"/>
  <cols>
    <col min="7" max="7" width="11.42578125" customWidth="1"/>
  </cols>
  <sheetData>
    <row r="1" spans="1:7" ht="82.15" customHeight="1" thickBot="1" x14ac:dyDescent="0.3">
      <c r="A1" s="186"/>
      <c r="B1" s="186"/>
      <c r="C1" s="186"/>
      <c r="D1" s="186"/>
      <c r="E1" s="186"/>
      <c r="F1" s="186"/>
      <c r="G1" s="186"/>
    </row>
    <row r="2" spans="1:7" ht="14.25" customHeight="1" x14ac:dyDescent="0.25">
      <c r="A2" s="187" t="s">
        <v>55</v>
      </c>
      <c r="B2" s="188"/>
      <c r="C2" s="188"/>
      <c r="D2" s="188"/>
      <c r="E2" s="188"/>
      <c r="F2" s="188"/>
      <c r="G2" s="189"/>
    </row>
    <row r="3" spans="1:7" x14ac:dyDescent="0.25">
      <c r="A3" s="190"/>
      <c r="B3" s="191"/>
      <c r="C3" s="191"/>
      <c r="D3" s="191"/>
      <c r="E3" s="191"/>
      <c r="F3" s="191"/>
      <c r="G3" s="192"/>
    </row>
    <row r="4" spans="1:7" x14ac:dyDescent="0.25">
      <c r="A4" s="190"/>
      <c r="B4" s="191"/>
      <c r="C4" s="191"/>
      <c r="D4" s="191"/>
      <c r="E4" s="191"/>
      <c r="F4" s="191"/>
      <c r="G4" s="192"/>
    </row>
    <row r="5" spans="1:7" x14ac:dyDescent="0.25">
      <c r="A5" s="190"/>
      <c r="B5" s="191"/>
      <c r="C5" s="191"/>
      <c r="D5" s="191"/>
      <c r="E5" s="191"/>
      <c r="F5" s="191"/>
      <c r="G5" s="192"/>
    </row>
    <row r="6" spans="1:7" x14ac:dyDescent="0.25">
      <c r="A6" s="190"/>
      <c r="B6" s="191"/>
      <c r="C6" s="191"/>
      <c r="D6" s="191"/>
      <c r="E6" s="191"/>
      <c r="F6" s="191"/>
      <c r="G6" s="192"/>
    </row>
    <row r="7" spans="1:7" x14ac:dyDescent="0.25">
      <c r="A7" s="190"/>
      <c r="B7" s="191"/>
      <c r="C7" s="191"/>
      <c r="D7" s="191"/>
      <c r="E7" s="191"/>
      <c r="F7" s="191"/>
      <c r="G7" s="192"/>
    </row>
    <row r="8" spans="1:7" x14ac:dyDescent="0.25">
      <c r="A8" s="190"/>
      <c r="B8" s="191"/>
      <c r="C8" s="191"/>
      <c r="D8" s="191"/>
      <c r="E8" s="191"/>
      <c r="F8" s="191"/>
      <c r="G8" s="192"/>
    </row>
    <row r="9" spans="1:7" x14ac:dyDescent="0.25">
      <c r="A9" s="190"/>
      <c r="B9" s="191"/>
      <c r="C9" s="191"/>
      <c r="D9" s="191"/>
      <c r="E9" s="191"/>
      <c r="F9" s="191"/>
      <c r="G9" s="192"/>
    </row>
    <row r="10" spans="1:7" x14ac:dyDescent="0.25">
      <c r="A10" s="190"/>
      <c r="B10" s="191"/>
      <c r="C10" s="191"/>
      <c r="D10" s="191"/>
      <c r="E10" s="191"/>
      <c r="F10" s="191"/>
      <c r="G10" s="192"/>
    </row>
    <row r="11" spans="1:7" x14ac:dyDescent="0.25">
      <c r="A11" s="190"/>
      <c r="B11" s="191"/>
      <c r="C11" s="191"/>
      <c r="D11" s="191"/>
      <c r="E11" s="191"/>
      <c r="F11" s="191"/>
      <c r="G11" s="192"/>
    </row>
    <row r="12" spans="1:7" x14ac:dyDescent="0.25">
      <c r="A12" s="190"/>
      <c r="B12" s="191"/>
      <c r="C12" s="191"/>
      <c r="D12" s="191"/>
      <c r="E12" s="191"/>
      <c r="F12" s="191"/>
      <c r="G12" s="192"/>
    </row>
    <row r="13" spans="1:7" x14ac:dyDescent="0.25">
      <c r="A13" s="190"/>
      <c r="B13" s="191"/>
      <c r="C13" s="191"/>
      <c r="D13" s="191"/>
      <c r="E13" s="191"/>
      <c r="F13" s="191"/>
      <c r="G13" s="192"/>
    </row>
    <row r="14" spans="1:7" x14ac:dyDescent="0.25">
      <c r="A14" s="190"/>
      <c r="B14" s="191"/>
      <c r="C14" s="191"/>
      <c r="D14" s="191"/>
      <c r="E14" s="191"/>
      <c r="F14" s="191"/>
      <c r="G14" s="192"/>
    </row>
    <row r="15" spans="1:7" x14ac:dyDescent="0.25">
      <c r="A15" s="190"/>
      <c r="B15" s="191"/>
      <c r="C15" s="191"/>
      <c r="D15" s="191"/>
      <c r="E15" s="191"/>
      <c r="F15" s="191"/>
      <c r="G15" s="192"/>
    </row>
    <row r="16" spans="1:7" x14ac:dyDescent="0.25">
      <c r="A16" s="190"/>
      <c r="B16" s="191"/>
      <c r="C16" s="191"/>
      <c r="D16" s="191"/>
      <c r="E16" s="191"/>
      <c r="F16" s="191"/>
      <c r="G16" s="192"/>
    </row>
    <row r="17" spans="1:7" x14ac:dyDescent="0.25">
      <c r="A17" s="190"/>
      <c r="B17" s="191"/>
      <c r="C17" s="191"/>
      <c r="D17" s="191"/>
      <c r="E17" s="191"/>
      <c r="F17" s="191"/>
      <c r="G17" s="192"/>
    </row>
    <row r="18" spans="1:7" x14ac:dyDescent="0.25">
      <c r="A18" s="190"/>
      <c r="B18" s="191"/>
      <c r="C18" s="191"/>
      <c r="D18" s="191"/>
      <c r="E18" s="191"/>
      <c r="F18" s="191"/>
      <c r="G18" s="192"/>
    </row>
    <row r="19" spans="1:7" x14ac:dyDescent="0.25">
      <c r="A19" s="190"/>
      <c r="B19" s="191"/>
      <c r="C19" s="191"/>
      <c r="D19" s="191"/>
      <c r="E19" s="191"/>
      <c r="F19" s="191"/>
      <c r="G19" s="192"/>
    </row>
    <row r="20" spans="1:7" x14ac:dyDescent="0.25">
      <c r="A20" s="190"/>
      <c r="B20" s="191"/>
      <c r="C20" s="191"/>
      <c r="D20" s="191"/>
      <c r="E20" s="191"/>
      <c r="F20" s="191"/>
      <c r="G20" s="192"/>
    </row>
    <row r="21" spans="1:7" x14ac:dyDescent="0.25">
      <c r="A21" s="190"/>
      <c r="B21" s="191"/>
      <c r="C21" s="191"/>
      <c r="D21" s="191"/>
      <c r="E21" s="191"/>
      <c r="F21" s="191"/>
      <c r="G21" s="192"/>
    </row>
    <row r="22" spans="1:7" x14ac:dyDescent="0.25">
      <c r="A22" s="190"/>
      <c r="B22" s="191"/>
      <c r="C22" s="191"/>
      <c r="D22" s="191"/>
      <c r="E22" s="191"/>
      <c r="F22" s="191"/>
      <c r="G22" s="192"/>
    </row>
    <row r="23" spans="1:7" x14ac:dyDescent="0.25">
      <c r="A23" s="190"/>
      <c r="B23" s="191"/>
      <c r="C23" s="191"/>
      <c r="D23" s="191"/>
      <c r="E23" s="191"/>
      <c r="F23" s="191"/>
      <c r="G23" s="192"/>
    </row>
    <row r="24" spans="1:7" x14ac:dyDescent="0.25">
      <c r="A24" s="190"/>
      <c r="B24" s="191"/>
      <c r="C24" s="191"/>
      <c r="D24" s="191"/>
      <c r="E24" s="191"/>
      <c r="F24" s="191"/>
      <c r="G24" s="192"/>
    </row>
    <row r="25" spans="1:7" x14ac:dyDescent="0.25">
      <c r="A25" s="190"/>
      <c r="B25" s="191"/>
      <c r="C25" s="191"/>
      <c r="D25" s="191"/>
      <c r="E25" s="191"/>
      <c r="F25" s="191"/>
      <c r="G25" s="192"/>
    </row>
    <row r="26" spans="1:7" x14ac:dyDescent="0.25">
      <c r="A26" s="190"/>
      <c r="B26" s="191"/>
      <c r="C26" s="191"/>
      <c r="D26" s="191"/>
      <c r="E26" s="191"/>
      <c r="F26" s="191"/>
      <c r="G26" s="192"/>
    </row>
    <row r="27" spans="1:7" x14ac:dyDescent="0.25">
      <c r="A27" s="190"/>
      <c r="B27" s="191"/>
      <c r="C27" s="191"/>
      <c r="D27" s="191"/>
      <c r="E27" s="191"/>
      <c r="F27" s="191"/>
      <c r="G27" s="192"/>
    </row>
    <row r="28" spans="1:7" x14ac:dyDescent="0.25">
      <c r="A28" s="190"/>
      <c r="B28" s="191"/>
      <c r="C28" s="191"/>
      <c r="D28" s="191"/>
      <c r="E28" s="191"/>
      <c r="F28" s="191"/>
      <c r="G28" s="192"/>
    </row>
    <row r="29" spans="1:7" x14ac:dyDescent="0.25">
      <c r="A29" s="190"/>
      <c r="B29" s="191"/>
      <c r="C29" s="191"/>
      <c r="D29" s="191"/>
      <c r="E29" s="191"/>
      <c r="F29" s="191"/>
      <c r="G29" s="192"/>
    </row>
    <row r="30" spans="1:7" x14ac:dyDescent="0.25">
      <c r="A30" s="190"/>
      <c r="B30" s="191"/>
      <c r="C30" s="191"/>
      <c r="D30" s="191"/>
      <c r="E30" s="191"/>
      <c r="F30" s="191"/>
      <c r="G30" s="192"/>
    </row>
    <row r="31" spans="1:7" x14ac:dyDescent="0.25">
      <c r="A31" s="190"/>
      <c r="B31" s="191"/>
      <c r="C31" s="191"/>
      <c r="D31" s="191"/>
      <c r="E31" s="191"/>
      <c r="F31" s="191"/>
      <c r="G31" s="192"/>
    </row>
    <row r="32" spans="1:7" x14ac:dyDescent="0.25">
      <c r="A32" s="190"/>
      <c r="B32" s="191"/>
      <c r="C32" s="191"/>
      <c r="D32" s="191"/>
      <c r="E32" s="191"/>
      <c r="F32" s="191"/>
      <c r="G32" s="192"/>
    </row>
    <row r="33" spans="1:7" x14ac:dyDescent="0.25">
      <c r="A33" s="190"/>
      <c r="B33" s="191"/>
      <c r="C33" s="191"/>
      <c r="D33" s="191"/>
      <c r="E33" s="191"/>
      <c r="F33" s="191"/>
      <c r="G33" s="192"/>
    </row>
    <row r="34" spans="1:7" x14ac:dyDescent="0.25">
      <c r="A34" s="190"/>
      <c r="B34" s="191"/>
      <c r="C34" s="191"/>
      <c r="D34" s="191"/>
      <c r="E34" s="191"/>
      <c r="F34" s="191"/>
      <c r="G34" s="192"/>
    </row>
    <row r="35" spans="1:7" x14ac:dyDescent="0.25">
      <c r="A35" s="190"/>
      <c r="B35" s="191"/>
      <c r="C35" s="191"/>
      <c r="D35" s="191"/>
      <c r="E35" s="191"/>
      <c r="F35" s="191"/>
      <c r="G35" s="192"/>
    </row>
    <row r="36" spans="1:7" x14ac:dyDescent="0.25">
      <c r="A36" s="190"/>
      <c r="B36" s="191"/>
      <c r="C36" s="191"/>
      <c r="D36" s="191"/>
      <c r="E36" s="191"/>
      <c r="F36" s="191"/>
      <c r="G36" s="192"/>
    </row>
    <row r="37" spans="1:7" x14ac:dyDescent="0.25">
      <c r="A37" s="190"/>
      <c r="B37" s="191"/>
      <c r="C37" s="191"/>
      <c r="D37" s="191"/>
      <c r="E37" s="191"/>
      <c r="F37" s="191"/>
      <c r="G37" s="192"/>
    </row>
    <row r="38" spans="1:7" x14ac:dyDescent="0.25">
      <c r="A38" s="190"/>
      <c r="B38" s="191"/>
      <c r="C38" s="191"/>
      <c r="D38" s="191"/>
      <c r="E38" s="191"/>
      <c r="F38" s="191"/>
      <c r="G38" s="192"/>
    </row>
    <row r="39" spans="1:7" x14ac:dyDescent="0.25">
      <c r="A39" s="190"/>
      <c r="B39" s="191"/>
      <c r="C39" s="191"/>
      <c r="D39" s="191"/>
      <c r="E39" s="191"/>
      <c r="F39" s="191"/>
      <c r="G39" s="192"/>
    </row>
    <row r="40" spans="1:7" x14ac:dyDescent="0.25">
      <c r="A40" s="190"/>
      <c r="B40" s="191"/>
      <c r="C40" s="191"/>
      <c r="D40" s="191"/>
      <c r="E40" s="191"/>
      <c r="F40" s="191"/>
      <c r="G40" s="192"/>
    </row>
    <row r="41" spans="1:7" x14ac:dyDescent="0.25">
      <c r="A41" s="190"/>
      <c r="B41" s="191"/>
      <c r="C41" s="191"/>
      <c r="D41" s="191"/>
      <c r="E41" s="191"/>
      <c r="F41" s="191"/>
      <c r="G41" s="192"/>
    </row>
    <row r="42" spans="1:7" x14ac:dyDescent="0.25">
      <c r="A42" s="190"/>
      <c r="B42" s="191"/>
      <c r="C42" s="191"/>
      <c r="D42" s="191"/>
      <c r="E42" s="191"/>
      <c r="F42" s="191"/>
      <c r="G42" s="192"/>
    </row>
    <row r="43" spans="1:7" x14ac:dyDescent="0.25">
      <c r="A43" s="190"/>
      <c r="B43" s="191"/>
      <c r="C43" s="191"/>
      <c r="D43" s="191"/>
      <c r="E43" s="191"/>
      <c r="F43" s="191"/>
      <c r="G43" s="192"/>
    </row>
    <row r="44" spans="1:7" x14ac:dyDescent="0.25">
      <c r="A44" s="190"/>
      <c r="B44" s="191"/>
      <c r="C44" s="191"/>
      <c r="D44" s="191"/>
      <c r="E44" s="191"/>
      <c r="F44" s="191"/>
      <c r="G44" s="192"/>
    </row>
    <row r="45" spans="1:7" ht="15.75" thickBot="1" x14ac:dyDescent="0.3">
      <c r="A45" s="193"/>
      <c r="B45" s="194"/>
      <c r="C45" s="194"/>
      <c r="D45" s="194"/>
      <c r="E45" s="194"/>
      <c r="F45" s="194"/>
      <c r="G45" s="195"/>
    </row>
    <row r="46" spans="1:7" x14ac:dyDescent="0.25">
      <c r="A46" s="196" t="s">
        <v>10</v>
      </c>
      <c r="B46" s="197"/>
      <c r="C46" s="197"/>
      <c r="D46" s="197"/>
      <c r="E46" s="197"/>
      <c r="F46" s="197"/>
      <c r="G46" s="197"/>
    </row>
  </sheetData>
  <sheetProtection algorithmName="SHA-512" hashValue="MgG8Tyek6rmcyGQmVskqt5z+r+N7zjmHgUO2Vzybrkid67h6aBn6WmMuCu63n+2Si6WF+nCfpWS8JOp7tM7sqw==" saltValue="ZpXNg9SgjbVT78EyQB7gBw==" spinCount="100000" sheet="1" objects="1" scenarios="1"/>
  <mergeCells count="3">
    <mergeCell ref="A1:G1"/>
    <mergeCell ref="A2:G45"/>
    <mergeCell ref="A46:G46"/>
  </mergeCells>
  <pageMargins left="0.7" right="0.7" top="0.75" bottom="0.75" header="0.3" footer="0.3"/>
  <pageSetup paperSize="9" orientation="portrait"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E36CE-4D84-49BD-9A14-06580953D485}">
  <sheetPr codeName="Feuil20">
    <tabColor theme="4" tint="0.79998168889431442"/>
  </sheetPr>
  <dimension ref="A1:J52"/>
  <sheetViews>
    <sheetView zoomScaleNormal="100" workbookViewId="0">
      <selection activeCell="F13" sqref="F13"/>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66" t="s">
        <v>49</v>
      </c>
      <c r="B1" s="267"/>
      <c r="C1" s="267"/>
      <c r="D1" s="267"/>
      <c r="E1" s="267"/>
      <c r="F1" s="267"/>
      <c r="G1" s="267"/>
      <c r="H1" s="267"/>
      <c r="I1" s="267"/>
      <c r="J1" s="268"/>
    </row>
    <row r="2" spans="1:10" ht="15.75" thickBot="1" x14ac:dyDescent="0.3">
      <c r="A2" s="39" t="s">
        <v>0</v>
      </c>
      <c r="B2" s="249" t="str">
        <f>IF(ISBLANK(Résultats!A15),"",Résultats!A15)</f>
        <v/>
      </c>
      <c r="C2" s="253"/>
      <c r="D2" s="253"/>
      <c r="E2" s="253"/>
      <c r="F2" s="250"/>
      <c r="G2" s="40" t="s">
        <v>1</v>
      </c>
      <c r="H2" s="40"/>
      <c r="I2" s="249" t="str">
        <f>IF(ISBLANK(Résultats!D15),"",Résultats!D15)</f>
        <v/>
      </c>
      <c r="J2" s="250"/>
    </row>
    <row r="3" spans="1:10" ht="15.75" thickBot="1" x14ac:dyDescent="0.3">
      <c r="A3" s="39" t="s">
        <v>2</v>
      </c>
      <c r="B3" s="40"/>
      <c r="C3" s="249" t="str">
        <f>IF(ISBLANK(Résultats!G15),"",Résultats!G15)</f>
        <v/>
      </c>
      <c r="D3" s="253"/>
      <c r="E3" s="253"/>
      <c r="F3" s="250"/>
      <c r="G3" s="269" t="s">
        <v>17</v>
      </c>
      <c r="H3" s="270"/>
      <c r="I3" s="251" t="str">
        <f>IF(ISBLANK(Résultats!F15),"","moins de 21ans")</f>
        <v/>
      </c>
      <c r="J3" s="252"/>
    </row>
    <row r="4" spans="1:10" ht="15.75" thickBot="1" x14ac:dyDescent="0.3">
      <c r="A4" s="39" t="s">
        <v>4</v>
      </c>
      <c r="B4" s="40"/>
      <c r="C4" s="249" t="str">
        <f>IF(ISBLANK(Résultats!C2),"",(Résultats!C2))</f>
        <v/>
      </c>
      <c r="D4" s="253"/>
      <c r="E4" s="253"/>
      <c r="F4" s="250"/>
      <c r="G4" s="40" t="s">
        <v>9</v>
      </c>
      <c r="H4" s="40"/>
      <c r="I4" s="251" t="str">
        <f>IF(ISBLANK(Résultats!J2),"",Résultats!J2)</f>
        <v/>
      </c>
      <c r="J4" s="252"/>
    </row>
    <row r="5" spans="1:10" x14ac:dyDescent="0.25">
      <c r="A5" s="143" t="s">
        <v>42</v>
      </c>
      <c r="B5" s="144"/>
      <c r="C5" s="144"/>
      <c r="D5" s="144"/>
      <c r="E5" s="144"/>
      <c r="F5" s="40"/>
      <c r="G5" s="40"/>
      <c r="H5" s="40"/>
      <c r="I5" s="50"/>
      <c r="J5" s="41"/>
    </row>
    <row r="6" spans="1:10" ht="17.25" x14ac:dyDescent="0.25">
      <c r="A6" s="156" t="s">
        <v>44</v>
      </c>
      <c r="B6" s="144"/>
      <c r="C6" s="144"/>
      <c r="D6" s="144"/>
      <c r="E6" s="144"/>
      <c r="F6" s="40"/>
      <c r="G6" s="40"/>
      <c r="H6" s="40"/>
      <c r="I6" s="40"/>
      <c r="J6" s="41"/>
    </row>
    <row r="7" spans="1:10" ht="17.25" x14ac:dyDescent="0.25">
      <c r="A7" s="156" t="s">
        <v>46</v>
      </c>
      <c r="B7" s="144"/>
      <c r="C7" s="144"/>
      <c r="D7" s="144"/>
      <c r="E7" s="144"/>
      <c r="F7" s="40"/>
      <c r="G7" s="40"/>
      <c r="H7" s="40"/>
      <c r="I7" s="40"/>
      <c r="J7" s="41"/>
    </row>
    <row r="8" spans="1:10" ht="17.25" x14ac:dyDescent="0.25">
      <c r="A8" s="156" t="s">
        <v>48</v>
      </c>
      <c r="B8" s="144"/>
      <c r="C8" s="144"/>
      <c r="D8" s="144"/>
      <c r="E8" s="144"/>
      <c r="F8" s="40"/>
      <c r="G8" s="40"/>
      <c r="H8" s="40"/>
      <c r="I8" s="40"/>
      <c r="J8" s="41"/>
    </row>
    <row r="9" spans="1:10" x14ac:dyDescent="0.25">
      <c r="A9" s="143"/>
      <c r="B9" s="144"/>
      <c r="C9" s="144"/>
      <c r="D9" s="144"/>
      <c r="E9" s="144"/>
      <c r="F9" s="40"/>
      <c r="G9" s="40"/>
      <c r="H9" s="40"/>
      <c r="I9" s="40"/>
      <c r="J9" s="41"/>
    </row>
    <row r="10" spans="1:10" ht="45" x14ac:dyDescent="0.25">
      <c r="A10" s="144"/>
      <c r="B10" s="145" t="s">
        <v>40</v>
      </c>
      <c r="C10" s="146" t="s">
        <v>30</v>
      </c>
      <c r="D10" s="146" t="s">
        <v>31</v>
      </c>
      <c r="E10" s="146" t="s">
        <v>32</v>
      </c>
      <c r="F10" s="43" t="s">
        <v>35</v>
      </c>
      <c r="G10" s="79"/>
      <c r="H10" s="80"/>
      <c r="I10" s="40"/>
      <c r="J10" s="41"/>
    </row>
    <row r="11" spans="1:10" x14ac:dyDescent="0.25">
      <c r="A11" s="40"/>
      <c r="B11" s="44">
        <v>1</v>
      </c>
      <c r="C11" s="45">
        <f>Exercice1!G9+Exercice1!H9</f>
        <v>0</v>
      </c>
      <c r="D11" s="45">
        <f>Exercice1!I9+Exercice1!J9</f>
        <v>0</v>
      </c>
      <c r="E11" s="45">
        <f>Exercice1!K9+Exercice1!L9</f>
        <v>0</v>
      </c>
      <c r="F11" s="45">
        <f>Exercice1!M9</f>
        <v>0</v>
      </c>
      <c r="G11" s="81"/>
      <c r="H11" s="82"/>
      <c r="I11" s="40"/>
      <c r="J11" s="41"/>
    </row>
    <row r="12" spans="1:10" x14ac:dyDescent="0.25">
      <c r="A12" s="40"/>
      <c r="B12" s="44">
        <v>2</v>
      </c>
      <c r="C12" s="45">
        <f>Exercice2!G$9+Exercice2!H$9</f>
        <v>0</v>
      </c>
      <c r="D12" s="45">
        <f>Exercice2!I$9+Exercice2!J$9</f>
        <v>0</v>
      </c>
      <c r="E12" s="45">
        <f>Exercice2!K$9+Exercice2!L$9</f>
        <v>0</v>
      </c>
      <c r="F12" s="45">
        <f>Exercice2!M9</f>
        <v>0</v>
      </c>
      <c r="G12" s="81"/>
      <c r="H12" s="82"/>
      <c r="I12" s="40"/>
      <c r="J12" s="41"/>
    </row>
    <row r="13" spans="1:10" x14ac:dyDescent="0.25">
      <c r="A13" s="40"/>
      <c r="B13" s="44">
        <v>3</v>
      </c>
      <c r="C13" s="45">
        <f>Exercice3!H$9+Exercice3!I$9+Exercice3!J$9</f>
        <v>0</v>
      </c>
      <c r="D13" s="45">
        <f>Exercice3!K$9+Exercice3!L$9+Exercice3!M$9</f>
        <v>0</v>
      </c>
      <c r="E13" s="45">
        <f>Exercice4!N$9+Exercice4!O$9+Exercice4!P$9</f>
        <v>0</v>
      </c>
      <c r="F13" s="45">
        <f>Exercice3!Q9</f>
        <v>0</v>
      </c>
      <c r="G13" s="81"/>
      <c r="H13" s="82"/>
      <c r="I13" s="40"/>
      <c r="J13" s="41"/>
    </row>
    <row r="14" spans="1:10" x14ac:dyDescent="0.25">
      <c r="A14" s="40"/>
      <c r="B14" s="44">
        <v>4</v>
      </c>
      <c r="C14" s="45">
        <f>Exercice3!H$9+Exercice3!I$9+Exercice3!J$9</f>
        <v>0</v>
      </c>
      <c r="D14" s="45">
        <f>Exercice4!K$9+Exercice4!L$9+Exercice4!M$9</f>
        <v>0</v>
      </c>
      <c r="E14" s="45">
        <f>Exercice4!N$9+Exercice4!O$9+Exercice4!P$9</f>
        <v>0</v>
      </c>
      <c r="F14" s="45">
        <f>Exercice4!Q9</f>
        <v>0</v>
      </c>
      <c r="G14" s="81"/>
      <c r="H14" s="82"/>
      <c r="I14" s="40"/>
      <c r="J14" s="41"/>
    </row>
    <row r="15" spans="1:10" x14ac:dyDescent="0.25">
      <c r="A15" s="40"/>
      <c r="B15" s="44">
        <v>5</v>
      </c>
      <c r="C15" s="45">
        <f>Exercice5!H$9+Exercice5!I$9+Exercice5!J$9</f>
        <v>0</v>
      </c>
      <c r="D15" s="45">
        <f>Exercice5!K$9+Exercice5!L$9+Exercice5!M$9</f>
        <v>0</v>
      </c>
      <c r="E15" s="45">
        <f>Exercice5!N$9+Exercice5!O$9+Exercice5!P$9</f>
        <v>0</v>
      </c>
      <c r="F15" s="45">
        <f>Exercice5!Q9</f>
        <v>0</v>
      </c>
      <c r="G15" s="81"/>
      <c r="H15" s="82"/>
      <c r="I15" s="40"/>
      <c r="J15" s="41"/>
    </row>
    <row r="16" spans="1:10" x14ac:dyDescent="0.25">
      <c r="A16" s="40"/>
      <c r="B16" s="44">
        <v>6</v>
      </c>
      <c r="C16" s="45">
        <f>Exercice6!H$9+Exercice6!I$9+Exercice6!J$9</f>
        <v>0</v>
      </c>
      <c r="D16" s="45">
        <f>Exercice6!K$9+Exercice6!L$9+Exercice6!M$9</f>
        <v>0</v>
      </c>
      <c r="E16" s="45">
        <f>Exercice6!N$9+Exercice6!O$9+Exercice6!P$9</f>
        <v>0</v>
      </c>
      <c r="F16" s="45">
        <f>Exercice6!Q9</f>
        <v>0</v>
      </c>
      <c r="G16" s="81"/>
      <c r="H16" s="82"/>
      <c r="I16" s="40"/>
      <c r="J16" s="41"/>
    </row>
    <row r="17" spans="1:10" x14ac:dyDescent="0.25">
      <c r="A17" s="40"/>
      <c r="B17" s="44">
        <v>7</v>
      </c>
      <c r="C17" s="45">
        <f>Exercice7!H$9+Exercice7!I$9+Exercice7!J$9</f>
        <v>0</v>
      </c>
      <c r="D17" s="45">
        <f>Exercice7!K$9+Exercice7!L$9+Exercice7!M$9</f>
        <v>0</v>
      </c>
      <c r="E17" s="45">
        <f>Exercice7!N$9+Exercice7!O$9+Exercice7!P$9</f>
        <v>0</v>
      </c>
      <c r="F17" s="45">
        <f>Exercice7!Q9</f>
        <v>0</v>
      </c>
      <c r="G17" s="81"/>
      <c r="H17" s="82"/>
      <c r="I17" s="40"/>
      <c r="J17" s="41"/>
    </row>
    <row r="18" spans="1:10" x14ac:dyDescent="0.25">
      <c r="A18" s="40"/>
      <c r="B18" s="44">
        <v>8</v>
      </c>
      <c r="C18" s="45">
        <f>Exercice8!H$9+Exercice8!I$9+Exercice8!J$9</f>
        <v>0</v>
      </c>
      <c r="D18" s="45">
        <f>Exercice8!K$9+Exercice8!L$9+Exercice8!M$9</f>
        <v>0</v>
      </c>
      <c r="E18" s="45">
        <f>Exercice8!N$9+Exercice8!O$9+Exercice8!P$9</f>
        <v>0</v>
      </c>
      <c r="F18" s="45">
        <f>Exercice8!Q9</f>
        <v>0</v>
      </c>
      <c r="G18" s="81"/>
      <c r="H18" s="82"/>
      <c r="I18" s="40"/>
      <c r="J18" s="41"/>
    </row>
    <row r="19" spans="1:10" x14ac:dyDescent="0.25">
      <c r="A19" s="40"/>
      <c r="B19" s="44">
        <v>9</v>
      </c>
      <c r="C19" s="45">
        <f>Exercice9!H$9+Exercice9!I$9+Exercice9!J$9</f>
        <v>0</v>
      </c>
      <c r="D19" s="45">
        <f>Exercice9!K$9+Exercice9!L$9+Exercice9!M$9</f>
        <v>0</v>
      </c>
      <c r="E19" s="45">
        <f>Exercice9!N$9+Exercice9!O$9+Exercice9!P$9</f>
        <v>0</v>
      </c>
      <c r="F19" s="45">
        <f>Exercice9!Q9</f>
        <v>0</v>
      </c>
      <c r="G19" s="81"/>
      <c r="H19" s="82"/>
      <c r="I19" s="40"/>
      <c r="J19" s="41"/>
    </row>
    <row r="20" spans="1:10" x14ac:dyDescent="0.25">
      <c r="A20" s="40"/>
      <c r="B20" s="133"/>
      <c r="C20" s="46"/>
      <c r="D20" s="46"/>
      <c r="E20" s="46"/>
      <c r="F20" s="46"/>
      <c r="G20" s="40"/>
      <c r="H20" s="82"/>
      <c r="I20" s="40"/>
      <c r="J20" s="41"/>
    </row>
    <row r="21" spans="1:10" x14ac:dyDescent="0.25">
      <c r="A21" s="40"/>
      <c r="B21" s="134"/>
      <c r="C21" s="40"/>
      <c r="D21" s="40"/>
      <c r="E21" s="40"/>
      <c r="F21" s="40"/>
      <c r="G21" s="40"/>
      <c r="H21" s="82"/>
      <c r="I21" s="40"/>
      <c r="J21" s="41"/>
    </row>
    <row r="22" spans="1:10" x14ac:dyDescent="0.25">
      <c r="A22" s="40"/>
      <c r="B22" s="134"/>
      <c r="C22" s="40"/>
      <c r="D22" s="40"/>
      <c r="E22" s="40"/>
      <c r="F22" s="40"/>
      <c r="G22" s="40"/>
      <c r="H22" s="82"/>
      <c r="I22" s="40"/>
      <c r="J22" s="41"/>
    </row>
    <row r="23" spans="1:10" x14ac:dyDescent="0.25">
      <c r="A23" s="40"/>
      <c r="B23" s="134"/>
      <c r="C23" s="40"/>
      <c r="D23" s="40"/>
      <c r="E23" s="40"/>
      <c r="F23" s="40"/>
      <c r="G23" s="40"/>
      <c r="H23" s="82"/>
      <c r="I23" s="40"/>
      <c r="J23" s="41"/>
    </row>
    <row r="24" spans="1:10" x14ac:dyDescent="0.25">
      <c r="A24" s="40"/>
      <c r="B24" s="134"/>
      <c r="C24" s="40"/>
      <c r="D24" s="40"/>
      <c r="E24" s="40"/>
      <c r="F24" s="40"/>
      <c r="G24" s="40"/>
      <c r="H24" s="82"/>
      <c r="I24" s="40"/>
      <c r="J24" s="41"/>
    </row>
    <row r="25" spans="1:10" x14ac:dyDescent="0.25">
      <c r="A25" s="40"/>
      <c r="B25" s="134"/>
      <c r="C25" s="40"/>
      <c r="D25" s="40"/>
      <c r="E25" s="40"/>
      <c r="F25" s="40"/>
      <c r="G25" s="40"/>
      <c r="H25" s="82"/>
      <c r="I25" s="40"/>
      <c r="J25" s="41"/>
    </row>
    <row r="26" spans="1:10" x14ac:dyDescent="0.25">
      <c r="A26" s="40"/>
      <c r="B26" s="134"/>
      <c r="C26" s="40"/>
      <c r="D26" s="40"/>
      <c r="E26" s="40"/>
      <c r="F26" s="40"/>
      <c r="G26" s="40"/>
      <c r="H26" s="82"/>
      <c r="I26" s="40"/>
      <c r="J26" s="41"/>
    </row>
    <row r="27" spans="1:10" x14ac:dyDescent="0.25">
      <c r="A27" s="40"/>
      <c r="B27" s="134"/>
      <c r="C27" s="40"/>
      <c r="D27" s="40"/>
      <c r="E27" s="40"/>
      <c r="F27" s="40"/>
      <c r="G27" s="40"/>
      <c r="H27" s="82"/>
      <c r="I27" s="40"/>
      <c r="J27" s="41"/>
    </row>
    <row r="28" spans="1:10" x14ac:dyDescent="0.25">
      <c r="A28" s="40"/>
      <c r="B28" s="134"/>
      <c r="C28" s="40"/>
      <c r="D28" s="40"/>
      <c r="E28" s="40"/>
      <c r="F28" s="40"/>
      <c r="G28" s="40"/>
      <c r="H28" s="82"/>
      <c r="I28" s="40"/>
      <c r="J28" s="41"/>
    </row>
    <row r="29" spans="1:10" x14ac:dyDescent="0.25">
      <c r="A29" s="40"/>
      <c r="B29" s="134"/>
      <c r="C29" s="40"/>
      <c r="D29" s="40"/>
      <c r="E29" s="40"/>
      <c r="F29" s="40"/>
      <c r="G29" s="40"/>
      <c r="H29" s="82"/>
      <c r="I29" s="40"/>
      <c r="J29" s="41"/>
    </row>
    <row r="30" spans="1:10" x14ac:dyDescent="0.25">
      <c r="A30" s="40"/>
      <c r="B30" s="134"/>
      <c r="C30" s="40"/>
      <c r="D30" s="40"/>
      <c r="E30" s="40"/>
      <c r="F30" s="40"/>
      <c r="G30" s="40"/>
      <c r="H30" s="82"/>
      <c r="I30" s="40"/>
      <c r="J30" s="41"/>
    </row>
    <row r="31" spans="1:10" x14ac:dyDescent="0.25">
      <c r="A31" s="40"/>
      <c r="B31" s="134"/>
      <c r="C31" s="40"/>
      <c r="D31" s="40"/>
      <c r="E31" s="40"/>
      <c r="F31" s="40"/>
      <c r="G31" s="40"/>
      <c r="H31" s="82"/>
      <c r="I31" s="40"/>
      <c r="J31" s="41"/>
    </row>
    <row r="32" spans="1:10" x14ac:dyDescent="0.25">
      <c r="A32" s="40"/>
      <c r="B32" s="134"/>
      <c r="C32" s="40"/>
      <c r="D32" s="40"/>
      <c r="E32" s="40"/>
      <c r="F32" s="40"/>
      <c r="G32" s="40"/>
      <c r="H32" s="82"/>
      <c r="I32" s="40"/>
      <c r="J32" s="41"/>
    </row>
    <row r="33" spans="1:10" x14ac:dyDescent="0.25">
      <c r="A33" s="40"/>
      <c r="B33" s="134"/>
      <c r="C33" s="40"/>
      <c r="D33" s="40"/>
      <c r="E33" s="40"/>
      <c r="F33" s="40"/>
      <c r="G33" s="40"/>
      <c r="H33" s="82"/>
      <c r="I33" s="40"/>
      <c r="J33" s="41"/>
    </row>
    <row r="34" spans="1:10" x14ac:dyDescent="0.25">
      <c r="A34" s="40"/>
      <c r="B34" s="134"/>
      <c r="C34" s="40"/>
      <c r="D34" s="40"/>
      <c r="E34" s="135"/>
      <c r="F34" s="135"/>
      <c r="G34" s="40"/>
      <c r="H34" s="82"/>
      <c r="I34" s="40"/>
      <c r="J34" s="41"/>
    </row>
    <row r="35" spans="1:10" x14ac:dyDescent="0.25">
      <c r="A35" s="40"/>
      <c r="B35" s="40"/>
      <c r="C35" s="40"/>
      <c r="D35" s="136"/>
      <c r="E35" s="45" t="s">
        <v>19</v>
      </c>
      <c r="F35" s="149">
        <f>SUM(F11:F34)</f>
        <v>0</v>
      </c>
      <c r="G35" s="81"/>
      <c r="H35" s="40"/>
      <c r="I35" s="40"/>
      <c r="J35" s="41"/>
    </row>
    <row r="36" spans="1:10" x14ac:dyDescent="0.25">
      <c r="A36" s="40"/>
      <c r="B36" s="40"/>
      <c r="C36" s="40"/>
      <c r="D36" s="40"/>
      <c r="E36" s="46"/>
      <c r="F36" s="92"/>
      <c r="G36" s="40"/>
      <c r="H36" s="40"/>
      <c r="I36" s="40"/>
      <c r="J36" s="41"/>
    </row>
    <row r="37" spans="1:10" x14ac:dyDescent="0.25">
      <c r="A37" s="40"/>
      <c r="B37" s="40"/>
      <c r="C37" s="40"/>
      <c r="D37" s="40"/>
      <c r="E37" s="40"/>
      <c r="F37" s="40"/>
      <c r="G37" s="40"/>
      <c r="H37" s="40"/>
      <c r="I37" s="40"/>
      <c r="J37" s="41"/>
    </row>
    <row r="38" spans="1:10" x14ac:dyDescent="0.25">
      <c r="A38" s="39"/>
      <c r="B38" s="40"/>
      <c r="C38" s="40"/>
      <c r="D38" s="40"/>
      <c r="E38" s="40"/>
      <c r="F38" s="40"/>
      <c r="G38" s="40"/>
      <c r="H38" s="40"/>
      <c r="I38" s="40"/>
      <c r="J38" s="41"/>
    </row>
    <row r="39" spans="1:10" x14ac:dyDescent="0.25">
      <c r="A39" s="39"/>
      <c r="B39" s="40"/>
      <c r="C39" s="40"/>
      <c r="D39" s="40"/>
      <c r="E39" s="40"/>
      <c r="F39" s="40"/>
      <c r="G39" s="40"/>
      <c r="H39" s="40"/>
      <c r="I39" s="40"/>
      <c r="J39" s="41"/>
    </row>
    <row r="40" spans="1:10" x14ac:dyDescent="0.25">
      <c r="A40" s="39"/>
      <c r="B40" s="40"/>
      <c r="C40" s="40"/>
      <c r="D40" s="40"/>
      <c r="E40" s="40"/>
      <c r="F40" s="40"/>
      <c r="G40" s="40"/>
      <c r="H40" s="40"/>
      <c r="I40" s="40"/>
      <c r="J40" s="41"/>
    </row>
    <row r="41" spans="1:10" x14ac:dyDescent="0.25">
      <c r="A41" s="39"/>
      <c r="B41" s="40"/>
      <c r="C41" s="40"/>
      <c r="D41" s="40"/>
      <c r="E41" s="40"/>
      <c r="F41" s="40"/>
      <c r="G41" s="40"/>
      <c r="H41" s="40"/>
      <c r="I41" s="40"/>
      <c r="J41" s="41"/>
    </row>
    <row r="42" spans="1:10" x14ac:dyDescent="0.25">
      <c r="A42" s="39"/>
      <c r="B42" s="40"/>
      <c r="C42" s="40"/>
      <c r="D42" s="40"/>
      <c r="E42" s="40"/>
      <c r="F42" s="40"/>
      <c r="G42" s="40"/>
      <c r="H42" s="40"/>
      <c r="I42" s="40"/>
      <c r="J42" s="41"/>
    </row>
    <row r="43" spans="1:10" x14ac:dyDescent="0.25">
      <c r="A43" s="39"/>
      <c r="B43" s="40"/>
      <c r="C43" s="40"/>
      <c r="D43" s="40"/>
      <c r="E43" s="40"/>
      <c r="F43" s="40"/>
      <c r="G43" s="40"/>
      <c r="H43" s="40"/>
      <c r="I43" s="40"/>
      <c r="J43" s="41"/>
    </row>
    <row r="44" spans="1:10" x14ac:dyDescent="0.25">
      <c r="A44" s="39"/>
      <c r="B44" s="40"/>
      <c r="C44" s="40"/>
      <c r="D44" s="40"/>
      <c r="E44" s="40"/>
      <c r="F44" s="40"/>
      <c r="G44" s="40"/>
      <c r="H44" s="40"/>
      <c r="I44" s="40"/>
      <c r="J44" s="41"/>
    </row>
    <row r="45" spans="1:10" x14ac:dyDescent="0.25">
      <c r="A45" s="39"/>
      <c r="B45" s="40"/>
      <c r="C45" s="40"/>
      <c r="D45" s="40"/>
      <c r="E45" s="40"/>
      <c r="F45" s="40"/>
      <c r="G45" s="40"/>
      <c r="H45" s="40"/>
      <c r="I45" s="40"/>
      <c r="J45" s="41"/>
    </row>
    <row r="46" spans="1:10" ht="15.75" thickBot="1" x14ac:dyDescent="0.3">
      <c r="A46" s="39"/>
      <c r="B46" s="47" t="s">
        <v>3</v>
      </c>
      <c r="C46" s="40"/>
      <c r="D46" s="40"/>
      <c r="E46" s="40"/>
      <c r="F46" s="40" t="s">
        <v>5</v>
      </c>
      <c r="G46" s="40"/>
      <c r="H46" s="40"/>
      <c r="I46" s="40"/>
      <c r="J46" s="41"/>
    </row>
    <row r="47" spans="1:10" ht="15.75" thickBot="1" x14ac:dyDescent="0.3">
      <c r="A47" s="39"/>
      <c r="B47" s="243" t="str">
        <f>IF(ISBLANK(Résultats!C4),"",Résultats!C4)</f>
        <v/>
      </c>
      <c r="C47" s="244"/>
      <c r="D47" s="245"/>
      <c r="E47" s="40"/>
      <c r="F47" s="234"/>
      <c r="G47" s="235"/>
      <c r="H47" s="236"/>
      <c r="I47" s="40"/>
      <c r="J47" s="41"/>
    </row>
    <row r="48" spans="1:10" x14ac:dyDescent="0.25">
      <c r="A48" s="39"/>
      <c r="B48" s="40"/>
      <c r="C48" s="40"/>
      <c r="D48" s="40"/>
      <c r="E48" s="40"/>
      <c r="F48" s="237"/>
      <c r="G48" s="238"/>
      <c r="H48" s="239"/>
      <c r="I48" s="40"/>
      <c r="J48" s="41"/>
    </row>
    <row r="49" spans="1:10" x14ac:dyDescent="0.25">
      <c r="A49" s="39"/>
      <c r="B49" s="40"/>
      <c r="C49" s="40"/>
      <c r="D49" s="40"/>
      <c r="E49" s="40"/>
      <c r="F49" s="237"/>
      <c r="G49" s="238"/>
      <c r="H49" s="239"/>
      <c r="I49" s="40"/>
      <c r="J49" s="41"/>
    </row>
    <row r="50" spans="1:10" x14ac:dyDescent="0.25">
      <c r="A50" s="39"/>
      <c r="B50" s="40"/>
      <c r="C50" s="40"/>
      <c r="D50" s="40"/>
      <c r="E50" s="40"/>
      <c r="F50" s="237"/>
      <c r="G50" s="238"/>
      <c r="H50" s="239"/>
      <c r="I50" s="40"/>
      <c r="J50" s="41"/>
    </row>
    <row r="51" spans="1:10" ht="15.75" thickBot="1" x14ac:dyDescent="0.3">
      <c r="A51" s="39"/>
      <c r="B51" s="40"/>
      <c r="C51" s="40"/>
      <c r="D51" s="40"/>
      <c r="E51" s="40"/>
      <c r="F51" s="240"/>
      <c r="G51" s="241"/>
      <c r="H51" s="242"/>
      <c r="I51" s="40"/>
      <c r="J51" s="41"/>
    </row>
    <row r="52" spans="1:10" ht="15.75" thickBot="1" x14ac:dyDescent="0.3">
      <c r="A52" s="72" t="s">
        <v>18</v>
      </c>
      <c r="B52" s="47"/>
      <c r="C52" s="47"/>
      <c r="D52" s="47"/>
      <c r="E52" s="47"/>
      <c r="F52" s="47"/>
      <c r="G52" s="47"/>
      <c r="H52" s="47"/>
      <c r="I52" s="47"/>
      <c r="J52" s="48"/>
    </row>
  </sheetData>
  <sheetProtection algorithmName="SHA-512" hashValue="mTiQ0RbolRqAuREBgMMxGkoOzPl/Sp1VkcxbhytkqvCI0xVIuvGl68fT9vdggS0VFnlxkn/x9eeNMp3l+FcKKw==" saltValue="inBdK6sLYY007BHxAHTU2g=="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BA35E-8D35-4031-BA82-FAAB180CDC55}">
  <sheetPr codeName="Feuil21"/>
  <dimension ref="A1:J52"/>
  <sheetViews>
    <sheetView workbookViewId="0">
      <selection activeCell="F13" sqref="F13"/>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46" t="s">
        <v>49</v>
      </c>
      <c r="B1" s="247"/>
      <c r="C1" s="247"/>
      <c r="D1" s="247"/>
      <c r="E1" s="247"/>
      <c r="F1" s="247"/>
      <c r="G1" s="247"/>
      <c r="H1" s="247"/>
      <c r="I1" s="247"/>
      <c r="J1" s="248"/>
    </row>
    <row r="2" spans="1:10" ht="15.75" thickBot="1" x14ac:dyDescent="0.3">
      <c r="A2" s="6" t="s">
        <v>0</v>
      </c>
      <c r="B2" s="249" t="str">
        <f>IF(ISBLANK(Résultats!A16),"",Résultats!A16)</f>
        <v/>
      </c>
      <c r="C2" s="253"/>
      <c r="D2" s="253"/>
      <c r="E2" s="253"/>
      <c r="F2" s="250"/>
      <c r="G2" s="7" t="s">
        <v>1</v>
      </c>
      <c r="H2" s="7"/>
      <c r="I2" s="249" t="str">
        <f>IF(ISBLANK(Résultats!D16),"",Résultats!D16)</f>
        <v/>
      </c>
      <c r="J2" s="250"/>
    </row>
    <row r="3" spans="1:10" ht="15.75" thickBot="1" x14ac:dyDescent="0.3">
      <c r="A3" s="6" t="s">
        <v>2</v>
      </c>
      <c r="B3" s="7"/>
      <c r="C3" s="249" t="str">
        <f>IF(ISBLANK(Résultats!G16),"",Résultats!G16)</f>
        <v/>
      </c>
      <c r="D3" s="253"/>
      <c r="E3" s="253"/>
      <c r="F3" s="250"/>
      <c r="G3" s="254" t="s">
        <v>17</v>
      </c>
      <c r="H3" s="255"/>
      <c r="I3" s="251" t="str">
        <f>IF(ISBLANK(Résultats!F16),"","moins de 21ans")</f>
        <v/>
      </c>
      <c r="J3" s="252"/>
    </row>
    <row r="4" spans="1:10" ht="15.75" thickBot="1" x14ac:dyDescent="0.3">
      <c r="A4" s="6" t="s">
        <v>4</v>
      </c>
      <c r="B4" s="7"/>
      <c r="C4" s="249" t="str">
        <f>IF(ISBLANK(Résultats!C2),"",(Résultats!C2))</f>
        <v/>
      </c>
      <c r="D4" s="253"/>
      <c r="E4" s="253"/>
      <c r="F4" s="250"/>
      <c r="G4" s="7" t="s">
        <v>9</v>
      </c>
      <c r="H4" s="7"/>
      <c r="I4" s="251" t="str">
        <f>IF(ISBLANK(Résultats!J2),"",Résultats!J2)</f>
        <v/>
      </c>
      <c r="J4" s="252"/>
    </row>
    <row r="5" spans="1:10" x14ac:dyDescent="0.25">
      <c r="A5" s="6" t="s">
        <v>42</v>
      </c>
      <c r="B5" s="7"/>
      <c r="C5" s="7"/>
      <c r="D5" s="7"/>
      <c r="E5" s="7"/>
      <c r="F5" s="7"/>
      <c r="G5" s="7"/>
      <c r="H5" s="7"/>
      <c r="I5" s="49"/>
      <c r="J5" s="8"/>
    </row>
    <row r="6" spans="1:10" ht="17.25" x14ac:dyDescent="0.25">
      <c r="A6" s="112" t="s">
        <v>44</v>
      </c>
      <c r="B6" s="7"/>
      <c r="C6" s="7"/>
      <c r="D6" s="7"/>
      <c r="E6" s="7"/>
      <c r="F6" s="7"/>
      <c r="G6" s="7"/>
      <c r="H6" s="7"/>
      <c r="I6" s="7"/>
      <c r="J6" s="8"/>
    </row>
    <row r="7" spans="1:10" ht="17.25" x14ac:dyDescent="0.25">
      <c r="A7" s="112" t="s">
        <v>46</v>
      </c>
      <c r="B7" s="7"/>
      <c r="C7" s="7"/>
      <c r="D7" s="7"/>
      <c r="E7" s="7"/>
      <c r="F7" s="7"/>
      <c r="G7" s="7"/>
      <c r="H7" s="7"/>
      <c r="I7" s="7"/>
      <c r="J7" s="8"/>
    </row>
    <row r="8" spans="1:10" ht="17.25" x14ac:dyDescent="0.25">
      <c r="A8" s="112" t="s">
        <v>48</v>
      </c>
      <c r="B8" s="7"/>
      <c r="C8" s="7"/>
      <c r="D8" s="7"/>
      <c r="E8" s="7"/>
      <c r="F8" s="7"/>
      <c r="G8" s="7"/>
      <c r="H8" s="7"/>
      <c r="I8" s="7"/>
      <c r="J8" s="8"/>
    </row>
    <row r="9" spans="1:10" x14ac:dyDescent="0.25">
      <c r="A9" s="6"/>
      <c r="B9" s="7"/>
      <c r="C9" s="7"/>
      <c r="D9" s="7"/>
      <c r="E9" s="7"/>
      <c r="F9" s="7"/>
      <c r="G9" s="7"/>
      <c r="H9" s="7"/>
      <c r="I9" s="7"/>
      <c r="J9" s="8"/>
    </row>
    <row r="10" spans="1:10" ht="45" x14ac:dyDescent="0.25">
      <c r="A10" s="7"/>
      <c r="B10" s="9" t="s">
        <v>40</v>
      </c>
      <c r="C10" s="10" t="s">
        <v>30</v>
      </c>
      <c r="D10" s="10" t="s">
        <v>31</v>
      </c>
      <c r="E10" s="10" t="s">
        <v>32</v>
      </c>
      <c r="F10" s="11" t="s">
        <v>35</v>
      </c>
      <c r="G10" s="76"/>
      <c r="H10" s="77"/>
      <c r="I10" s="7"/>
      <c r="J10" s="8"/>
    </row>
    <row r="11" spans="1:10" x14ac:dyDescent="0.25">
      <c r="A11" s="7"/>
      <c r="B11" s="12">
        <v>1</v>
      </c>
      <c r="C11" s="13">
        <f>Exercice1!G10+Exercice1!H10</f>
        <v>0</v>
      </c>
      <c r="D11" s="13">
        <f>Exercice1!I10+Exercice1!J10</f>
        <v>0</v>
      </c>
      <c r="E11" s="13">
        <f>Exercice1!K10+Exercice1!L10</f>
        <v>0</v>
      </c>
      <c r="F11" s="13">
        <f>Exercice1!M10</f>
        <v>0</v>
      </c>
      <c r="G11" s="58"/>
      <c r="H11" s="78"/>
      <c r="I11" s="7"/>
      <c r="J11" s="8"/>
    </row>
    <row r="12" spans="1:10" x14ac:dyDescent="0.25">
      <c r="A12" s="7"/>
      <c r="B12" s="12">
        <v>2</v>
      </c>
      <c r="C12" s="13">
        <f>Exercice2!G$10+Exercice2!H$10</f>
        <v>0</v>
      </c>
      <c r="D12" s="13">
        <f>Exercice2!I$10+Exercice2!J$10</f>
        <v>0</v>
      </c>
      <c r="E12" s="13">
        <f>Exercice2!K$10+Exercice2!L$10</f>
        <v>0</v>
      </c>
      <c r="F12" s="13">
        <f>Exercice2!M10</f>
        <v>0</v>
      </c>
      <c r="G12" s="58"/>
      <c r="H12" s="78"/>
      <c r="I12" s="7"/>
      <c r="J12" s="8"/>
    </row>
    <row r="13" spans="1:10" x14ac:dyDescent="0.25">
      <c r="A13" s="7"/>
      <c r="B13" s="12">
        <v>3</v>
      </c>
      <c r="C13" s="13">
        <f>Exercice3!H$10+Exercice3!I$10+Exercice3!J$10</f>
        <v>0</v>
      </c>
      <c r="D13" s="13">
        <f>Exercice3!K$10+Exercice3!L$10+Exercice3!M$10</f>
        <v>0</v>
      </c>
      <c r="E13" s="13">
        <f>Exercice4!N$10+Exercice4!O$10+Exercice4!P$10</f>
        <v>0</v>
      </c>
      <c r="F13" s="13">
        <f>Exercice3!Q10</f>
        <v>0</v>
      </c>
      <c r="G13" s="58"/>
      <c r="H13" s="78"/>
      <c r="I13" s="7"/>
      <c r="J13" s="8"/>
    </row>
    <row r="14" spans="1:10" x14ac:dyDescent="0.25">
      <c r="A14" s="7"/>
      <c r="B14" s="12">
        <v>4</v>
      </c>
      <c r="C14" s="13">
        <f>Exercice3!H$10+Exercice3!I$10+Exercice3!J$10</f>
        <v>0</v>
      </c>
      <c r="D14" s="13">
        <f>Exercice4!K$10+Exercice4!L$10+Exercice4!M$10</f>
        <v>0</v>
      </c>
      <c r="E14" s="13">
        <f>Exercice4!N$10+Exercice4!O$10+Exercice4!P$10</f>
        <v>0</v>
      </c>
      <c r="F14" s="13">
        <f>Exercice4!Q10</f>
        <v>0</v>
      </c>
      <c r="G14" s="58"/>
      <c r="H14" s="78"/>
      <c r="I14" s="7"/>
      <c r="J14" s="8"/>
    </row>
    <row r="15" spans="1:10" x14ac:dyDescent="0.25">
      <c r="A15" s="7"/>
      <c r="B15" s="12">
        <v>5</v>
      </c>
      <c r="C15" s="13">
        <f>Exercice5!H$10+Exercice5!I$10+Exercice5!J$10</f>
        <v>0</v>
      </c>
      <c r="D15" s="13">
        <f>Exercice5!K$10+Exercice5!L$10+Exercice5!M$10</f>
        <v>0</v>
      </c>
      <c r="E15" s="13">
        <f>Exercice5!N$10+Exercice5!O$10+Exercice5!P$10</f>
        <v>0</v>
      </c>
      <c r="F15" s="13">
        <f>Exercice5!Q10</f>
        <v>0</v>
      </c>
      <c r="G15" s="58"/>
      <c r="H15" s="78"/>
      <c r="I15" s="7"/>
      <c r="J15" s="8"/>
    </row>
    <row r="16" spans="1:10" x14ac:dyDescent="0.25">
      <c r="A16" s="7"/>
      <c r="B16" s="12">
        <v>6</v>
      </c>
      <c r="C16" s="13">
        <f>Exercice6!H$10+Exercice6!I$10+Exercice6!J$10</f>
        <v>0</v>
      </c>
      <c r="D16" s="13">
        <f>Exercice6!K$10+Exercice6!L$10+Exercice6!M$10</f>
        <v>0</v>
      </c>
      <c r="E16" s="13">
        <f>Exercice6!N$10+Exercice6!O$10+Exercice6!P$10</f>
        <v>0</v>
      </c>
      <c r="F16" s="13">
        <f>Exercice6!Q10</f>
        <v>0</v>
      </c>
      <c r="G16" s="58"/>
      <c r="H16" s="78"/>
      <c r="I16" s="7"/>
      <c r="J16" s="8"/>
    </row>
    <row r="17" spans="1:10" x14ac:dyDescent="0.25">
      <c r="A17" s="7"/>
      <c r="B17" s="12">
        <v>7</v>
      </c>
      <c r="C17" s="13">
        <f>Exercice7!H$10+Exercice7!I$10+Exercice7!J$10</f>
        <v>0</v>
      </c>
      <c r="D17" s="13">
        <f>Exercice7!K$10+Exercice7!L$10+Exercice7!M$10</f>
        <v>0</v>
      </c>
      <c r="E17" s="13">
        <f>Exercice7!N$10+Exercice7!O$10+Exercice7!P$10</f>
        <v>0</v>
      </c>
      <c r="F17" s="13">
        <f>Exercice7!Q10</f>
        <v>0</v>
      </c>
      <c r="G17" s="58"/>
      <c r="H17" s="78"/>
      <c r="I17" s="7"/>
      <c r="J17" s="8"/>
    </row>
    <row r="18" spans="1:10" x14ac:dyDescent="0.25">
      <c r="A18" s="7"/>
      <c r="B18" s="12">
        <v>8</v>
      </c>
      <c r="C18" s="13">
        <f>Exercice8!H$10+Exercice8!I$10+Exercice8!J$10</f>
        <v>0</v>
      </c>
      <c r="D18" s="13">
        <f>Exercice8!K$10+Exercice8!L$10+Exercice8!M$10</f>
        <v>0</v>
      </c>
      <c r="E18" s="13">
        <f>Exercice8!N$10+Exercice8!O$10+Exercice8!P$10</f>
        <v>0</v>
      </c>
      <c r="F18" s="13">
        <f>Exercice8!Q10</f>
        <v>0</v>
      </c>
      <c r="G18" s="58"/>
      <c r="H18" s="78"/>
      <c r="I18" s="7"/>
      <c r="J18" s="8"/>
    </row>
    <row r="19" spans="1:10" x14ac:dyDescent="0.25">
      <c r="A19" s="7"/>
      <c r="B19" s="12">
        <v>9</v>
      </c>
      <c r="C19" s="13">
        <f>Exercice9!H$10+Exercice9!I$10+Exercice9!J$10</f>
        <v>0</v>
      </c>
      <c r="D19" s="13">
        <f>Exercice9!K$10+Exercice9!L$10+Exercice9!M$10</f>
        <v>0</v>
      </c>
      <c r="E19" s="13">
        <f>Exercice9!N$10+Exercice9!O$10+Exercice9!P$10</f>
        <v>0</v>
      </c>
      <c r="F19" s="13">
        <f>Exercice9!Q10</f>
        <v>0</v>
      </c>
      <c r="G19" s="58"/>
      <c r="H19" s="78"/>
      <c r="I19" s="7"/>
      <c r="J19" s="8"/>
    </row>
    <row r="20" spans="1:10" x14ac:dyDescent="0.25">
      <c r="A20" s="7"/>
      <c r="B20" s="137"/>
      <c r="C20" s="14"/>
      <c r="D20" s="14"/>
      <c r="E20" s="14"/>
      <c r="F20" s="14"/>
      <c r="G20" s="7"/>
      <c r="H20" s="78"/>
      <c r="I20" s="7"/>
      <c r="J20" s="8"/>
    </row>
    <row r="21" spans="1:10" x14ac:dyDescent="0.25">
      <c r="A21" s="7"/>
      <c r="B21" s="123"/>
      <c r="C21" s="7"/>
      <c r="D21" s="7"/>
      <c r="E21" s="7"/>
      <c r="F21" s="7"/>
      <c r="G21" s="7"/>
      <c r="H21" s="78"/>
      <c r="I21" s="7"/>
      <c r="J21" s="8"/>
    </row>
    <row r="22" spans="1:10" x14ac:dyDescent="0.25">
      <c r="A22" s="7"/>
      <c r="B22" s="123"/>
      <c r="C22" s="7"/>
      <c r="D22" s="7"/>
      <c r="E22" s="7"/>
      <c r="F22" s="7"/>
      <c r="G22" s="7"/>
      <c r="H22" s="78"/>
      <c r="I22" s="7"/>
      <c r="J22" s="8"/>
    </row>
    <row r="23" spans="1:10" x14ac:dyDescent="0.25">
      <c r="A23" s="7"/>
      <c r="B23" s="123"/>
      <c r="C23" s="7"/>
      <c r="D23" s="7"/>
      <c r="E23" s="7"/>
      <c r="F23" s="7"/>
      <c r="G23" s="7"/>
      <c r="H23" s="78"/>
      <c r="I23" s="7"/>
      <c r="J23" s="8"/>
    </row>
    <row r="24" spans="1:10" x14ac:dyDescent="0.25">
      <c r="A24" s="7"/>
      <c r="B24" s="123"/>
      <c r="C24" s="7"/>
      <c r="D24" s="7"/>
      <c r="E24" s="7"/>
      <c r="F24" s="7"/>
      <c r="G24" s="7"/>
      <c r="H24" s="78"/>
      <c r="I24" s="7"/>
      <c r="J24" s="8"/>
    </row>
    <row r="25" spans="1:10" x14ac:dyDescent="0.25">
      <c r="A25" s="7"/>
      <c r="B25" s="123"/>
      <c r="C25" s="7"/>
      <c r="D25" s="7"/>
      <c r="E25" s="7"/>
      <c r="F25" s="7"/>
      <c r="G25" s="7"/>
      <c r="H25" s="78"/>
      <c r="I25" s="7"/>
      <c r="J25" s="8"/>
    </row>
    <row r="26" spans="1:10" x14ac:dyDescent="0.25">
      <c r="A26" s="7"/>
      <c r="B26" s="123"/>
      <c r="C26" s="7"/>
      <c r="D26" s="7"/>
      <c r="E26" s="7"/>
      <c r="F26" s="7"/>
      <c r="G26" s="7"/>
      <c r="H26" s="78"/>
      <c r="I26" s="7"/>
      <c r="J26" s="8"/>
    </row>
    <row r="27" spans="1:10" x14ac:dyDescent="0.25">
      <c r="A27" s="7"/>
      <c r="B27" s="123"/>
      <c r="C27" s="7"/>
      <c r="D27" s="7"/>
      <c r="E27" s="7"/>
      <c r="F27" s="7"/>
      <c r="G27" s="7"/>
      <c r="H27" s="78"/>
      <c r="I27" s="7"/>
      <c r="J27" s="8"/>
    </row>
    <row r="28" spans="1:10" x14ac:dyDescent="0.25">
      <c r="A28" s="7"/>
      <c r="B28" s="123"/>
      <c r="C28" s="7"/>
      <c r="D28" s="7"/>
      <c r="E28" s="7"/>
      <c r="F28" s="7"/>
      <c r="G28" s="7"/>
      <c r="H28" s="78"/>
      <c r="I28" s="7"/>
      <c r="J28" s="8"/>
    </row>
    <row r="29" spans="1:10" x14ac:dyDescent="0.25">
      <c r="A29" s="7"/>
      <c r="B29" s="123"/>
      <c r="C29" s="7"/>
      <c r="D29" s="7"/>
      <c r="E29" s="7"/>
      <c r="F29" s="7"/>
      <c r="G29" s="7"/>
      <c r="H29" s="78"/>
      <c r="I29" s="7"/>
      <c r="J29" s="8"/>
    </row>
    <row r="30" spans="1:10" x14ac:dyDescent="0.25">
      <c r="A30" s="7"/>
      <c r="B30" s="123"/>
      <c r="C30" s="7"/>
      <c r="D30" s="7"/>
      <c r="E30" s="7"/>
      <c r="F30" s="7"/>
      <c r="G30" s="7"/>
      <c r="H30" s="78"/>
      <c r="I30" s="7"/>
      <c r="J30" s="8"/>
    </row>
    <row r="31" spans="1:10" x14ac:dyDescent="0.25">
      <c r="A31" s="7"/>
      <c r="B31" s="123"/>
      <c r="C31" s="7"/>
      <c r="D31" s="7"/>
      <c r="E31" s="7"/>
      <c r="F31" s="7"/>
      <c r="G31" s="7"/>
      <c r="H31" s="78"/>
      <c r="I31" s="7"/>
      <c r="J31" s="8"/>
    </row>
    <row r="32" spans="1:10" x14ac:dyDescent="0.25">
      <c r="A32" s="7"/>
      <c r="B32" s="123"/>
      <c r="C32" s="7"/>
      <c r="D32" s="7"/>
      <c r="E32" s="7"/>
      <c r="F32" s="7"/>
      <c r="G32" s="7"/>
      <c r="H32" s="78"/>
      <c r="I32" s="7"/>
      <c r="J32" s="8"/>
    </row>
    <row r="33" spans="1:10" x14ac:dyDescent="0.25">
      <c r="A33" s="7"/>
      <c r="B33" s="123"/>
      <c r="C33" s="7"/>
      <c r="D33" s="7"/>
      <c r="E33" s="7"/>
      <c r="F33" s="7"/>
      <c r="G33" s="7"/>
      <c r="H33" s="78"/>
      <c r="I33" s="7"/>
      <c r="J33" s="8"/>
    </row>
    <row r="34" spans="1:10" x14ac:dyDescent="0.25">
      <c r="A34" s="7"/>
      <c r="B34" s="123"/>
      <c r="C34" s="7"/>
      <c r="D34" s="7"/>
      <c r="E34" s="124"/>
      <c r="F34" s="124"/>
      <c r="G34" s="7"/>
      <c r="H34" s="78"/>
      <c r="I34" s="7"/>
      <c r="J34" s="8"/>
    </row>
    <row r="35" spans="1:10" x14ac:dyDescent="0.25">
      <c r="A35" s="7"/>
      <c r="B35" s="7"/>
      <c r="C35" s="7"/>
      <c r="D35" s="59"/>
      <c r="E35" s="13" t="s">
        <v>19</v>
      </c>
      <c r="F35" s="148">
        <f>SUM(F11:F34)</f>
        <v>0</v>
      </c>
      <c r="G35" s="58"/>
      <c r="H35" s="7"/>
      <c r="I35" s="7"/>
      <c r="J35" s="8"/>
    </row>
    <row r="36" spans="1:10" x14ac:dyDescent="0.25">
      <c r="A36" s="7"/>
      <c r="B36" s="7"/>
      <c r="C36" s="7"/>
      <c r="D36" s="7"/>
      <c r="E36" s="14"/>
      <c r="F36" s="91"/>
      <c r="G36" s="7"/>
      <c r="H36" s="7"/>
      <c r="I36" s="7"/>
      <c r="J36" s="8"/>
    </row>
    <row r="37" spans="1:10" x14ac:dyDescent="0.25">
      <c r="A37" s="6"/>
      <c r="B37" s="7"/>
      <c r="C37" s="7"/>
      <c r="D37" s="7"/>
      <c r="E37" s="7"/>
      <c r="F37" s="7"/>
      <c r="G37" s="7"/>
      <c r="H37" s="7"/>
      <c r="I37" s="7"/>
      <c r="J37" s="8"/>
    </row>
    <row r="38" spans="1:10" x14ac:dyDescent="0.25">
      <c r="A38" s="6"/>
      <c r="B38" s="7"/>
      <c r="C38" s="7"/>
      <c r="D38" s="7"/>
      <c r="E38" s="7"/>
      <c r="F38" s="7"/>
      <c r="G38" s="7"/>
      <c r="H38" s="7"/>
      <c r="I38" s="7"/>
      <c r="J38" s="8"/>
    </row>
    <row r="39" spans="1:10" x14ac:dyDescent="0.25">
      <c r="A39" s="6"/>
      <c r="B39" s="7"/>
      <c r="C39" s="7"/>
      <c r="D39" s="7"/>
      <c r="E39" s="7"/>
      <c r="F39" s="7"/>
      <c r="G39" s="7"/>
      <c r="H39" s="7"/>
      <c r="I39" s="7"/>
      <c r="J39" s="8"/>
    </row>
    <row r="40" spans="1:10" x14ac:dyDescent="0.25">
      <c r="A40" s="6"/>
      <c r="B40" s="7"/>
      <c r="C40" s="7"/>
      <c r="D40" s="7"/>
      <c r="E40" s="7"/>
      <c r="F40" s="7"/>
      <c r="G40" s="7"/>
      <c r="H40" s="7"/>
      <c r="I40" s="7"/>
      <c r="J40" s="8"/>
    </row>
    <row r="41" spans="1:10" x14ac:dyDescent="0.25">
      <c r="A41" s="6"/>
      <c r="B41" s="7"/>
      <c r="C41" s="7"/>
      <c r="D41" s="7"/>
      <c r="E41" s="7"/>
      <c r="F41" s="7"/>
      <c r="G41" s="7"/>
      <c r="H41" s="7"/>
      <c r="I41" s="7"/>
      <c r="J41" s="8"/>
    </row>
    <row r="42" spans="1:10" x14ac:dyDescent="0.25">
      <c r="A42" s="6"/>
      <c r="B42" s="7"/>
      <c r="C42" s="7"/>
      <c r="D42" s="7"/>
      <c r="E42" s="7"/>
      <c r="F42" s="7"/>
      <c r="G42" s="7"/>
      <c r="H42" s="7"/>
      <c r="I42" s="7"/>
      <c r="J42" s="8"/>
    </row>
    <row r="43" spans="1:10" x14ac:dyDescent="0.25">
      <c r="A43" s="6"/>
      <c r="B43" s="7"/>
      <c r="C43" s="7"/>
      <c r="D43" s="7"/>
      <c r="E43" s="7"/>
      <c r="F43" s="7"/>
      <c r="G43" s="7"/>
      <c r="H43" s="7"/>
      <c r="I43" s="7"/>
      <c r="J43" s="8"/>
    </row>
    <row r="44" spans="1:10" x14ac:dyDescent="0.25">
      <c r="A44" s="6"/>
      <c r="B44" s="7"/>
      <c r="C44" s="7"/>
      <c r="D44" s="7"/>
      <c r="E44" s="7"/>
      <c r="F44" s="7"/>
      <c r="G44" s="7"/>
      <c r="H44" s="7"/>
      <c r="I44" s="7"/>
      <c r="J44" s="8"/>
    </row>
    <row r="45" spans="1:10" x14ac:dyDescent="0.25">
      <c r="A45" s="6"/>
      <c r="B45" s="7"/>
      <c r="C45" s="7"/>
      <c r="D45" s="7"/>
      <c r="E45" s="7"/>
      <c r="F45" s="7"/>
      <c r="G45" s="7"/>
      <c r="H45" s="7"/>
      <c r="I45" s="7"/>
      <c r="J45" s="8"/>
    </row>
    <row r="46" spans="1:10" ht="15.75" thickBot="1" x14ac:dyDescent="0.3">
      <c r="A46" s="6"/>
      <c r="B46" s="15" t="s">
        <v>3</v>
      </c>
      <c r="C46" s="7"/>
      <c r="D46" s="7"/>
      <c r="E46" s="7"/>
      <c r="F46" s="7" t="s">
        <v>5</v>
      </c>
      <c r="G46" s="7"/>
      <c r="H46" s="7"/>
      <c r="I46" s="7"/>
      <c r="J46" s="8"/>
    </row>
    <row r="47" spans="1:10" ht="15.75" thickBot="1" x14ac:dyDescent="0.3">
      <c r="A47" s="6"/>
      <c r="B47" s="243" t="str">
        <f>IF(ISBLANK(Résultats!C4),"",Résultats!C4)</f>
        <v/>
      </c>
      <c r="C47" s="244"/>
      <c r="D47" s="245"/>
      <c r="E47" s="7"/>
      <c r="F47" s="234"/>
      <c r="G47" s="235"/>
      <c r="H47" s="236"/>
      <c r="I47" s="7"/>
      <c r="J47" s="8"/>
    </row>
    <row r="48" spans="1:10" x14ac:dyDescent="0.25">
      <c r="A48" s="6"/>
      <c r="B48" s="7"/>
      <c r="C48" s="7"/>
      <c r="D48" s="7"/>
      <c r="E48" s="7"/>
      <c r="F48" s="237"/>
      <c r="G48" s="238"/>
      <c r="H48" s="239"/>
      <c r="I48" s="7"/>
      <c r="J48" s="8"/>
    </row>
    <row r="49" spans="1:10" x14ac:dyDescent="0.25">
      <c r="A49" s="6"/>
      <c r="B49" s="7"/>
      <c r="C49" s="7"/>
      <c r="D49" s="7"/>
      <c r="E49" s="7"/>
      <c r="F49" s="237"/>
      <c r="G49" s="238"/>
      <c r="H49" s="239"/>
      <c r="I49" s="7"/>
      <c r="J49" s="8"/>
    </row>
    <row r="50" spans="1:10" x14ac:dyDescent="0.25">
      <c r="A50" s="6"/>
      <c r="B50" s="7"/>
      <c r="C50" s="7"/>
      <c r="D50" s="7"/>
      <c r="E50" s="7"/>
      <c r="F50" s="237"/>
      <c r="G50" s="238"/>
      <c r="H50" s="239"/>
      <c r="I50" s="7"/>
      <c r="J50" s="8"/>
    </row>
    <row r="51" spans="1:10" ht="15.75" thickBot="1" x14ac:dyDescent="0.3">
      <c r="A51" s="6"/>
      <c r="B51" s="7"/>
      <c r="C51" s="7"/>
      <c r="D51" s="7"/>
      <c r="E51" s="7"/>
      <c r="F51" s="240"/>
      <c r="G51" s="241"/>
      <c r="H51" s="242"/>
      <c r="I51" s="7"/>
      <c r="J51" s="8"/>
    </row>
    <row r="52" spans="1:10" ht="15.75" thickBot="1" x14ac:dyDescent="0.3">
      <c r="A52" s="71" t="s">
        <v>18</v>
      </c>
      <c r="B52" s="15"/>
      <c r="C52" s="15"/>
      <c r="D52" s="15"/>
      <c r="E52" s="15"/>
      <c r="F52" s="15"/>
      <c r="G52" s="15"/>
      <c r="H52" s="15"/>
      <c r="I52" s="15"/>
      <c r="J52" s="16"/>
    </row>
  </sheetData>
  <sheetProtection algorithmName="SHA-512" hashValue="X4Q9QhG1NFRuq+NCFWHCqttvJwTdiVZytY2KZIqI/PRcW7ZEAYuMHcekuB076GZc7YsH//ktDO3WMsFZsjV13w==" saltValue="qOGtqUkpdlvFAg80pRxmgQ=="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DAAC3-6E00-43BB-9455-014D1B23FC64}">
  <sheetPr codeName="Feuil22">
    <tabColor rgb="FFFFFF00"/>
  </sheetPr>
  <dimension ref="A1:J52"/>
  <sheetViews>
    <sheetView zoomScaleNormal="100" workbookViewId="0">
      <selection activeCell="F13" sqref="F13"/>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56" t="s">
        <v>49</v>
      </c>
      <c r="B1" s="257"/>
      <c r="C1" s="257"/>
      <c r="D1" s="257"/>
      <c r="E1" s="257"/>
      <c r="F1" s="257"/>
      <c r="G1" s="257"/>
      <c r="H1" s="257"/>
      <c r="I1" s="257"/>
      <c r="J1" s="258"/>
    </row>
    <row r="2" spans="1:10" ht="15.75" thickBot="1" x14ac:dyDescent="0.3">
      <c r="A2" s="17" t="s">
        <v>0</v>
      </c>
      <c r="B2" s="249" t="str">
        <f>IF(ISBLANK(Résultats!A17),"",Résultats!A17)</f>
        <v/>
      </c>
      <c r="C2" s="253"/>
      <c r="D2" s="253"/>
      <c r="E2" s="253"/>
      <c r="F2" s="250"/>
      <c r="G2" s="18" t="s">
        <v>1</v>
      </c>
      <c r="H2" s="18"/>
      <c r="I2" s="249" t="str">
        <f>IF(ISBLANK(Résultats!D17),"",Résultats!D17)</f>
        <v/>
      </c>
      <c r="J2" s="250"/>
    </row>
    <row r="3" spans="1:10" ht="15.75" thickBot="1" x14ac:dyDescent="0.3">
      <c r="A3" s="17" t="s">
        <v>2</v>
      </c>
      <c r="B3" s="18"/>
      <c r="C3" s="249" t="str">
        <f>IF(ISBLANK(Résultats!G17),"",Résultats!G17)</f>
        <v/>
      </c>
      <c r="D3" s="253"/>
      <c r="E3" s="253"/>
      <c r="F3" s="250"/>
      <c r="G3" s="259" t="s">
        <v>17</v>
      </c>
      <c r="H3" s="260"/>
      <c r="I3" s="251" t="str">
        <f>IF(ISBLANK(Résultats!F17),"","moins de 21ans")</f>
        <v/>
      </c>
      <c r="J3" s="252"/>
    </row>
    <row r="4" spans="1:10" ht="15.75" thickBot="1" x14ac:dyDescent="0.3">
      <c r="A4" s="17" t="s">
        <v>4</v>
      </c>
      <c r="B4" s="18"/>
      <c r="C4" s="249" t="str">
        <f>IF(ISBLANK(Résultats!C2),"",(Résultats!C2))</f>
        <v/>
      </c>
      <c r="D4" s="253"/>
      <c r="E4" s="253"/>
      <c r="F4" s="250"/>
      <c r="G4" s="18" t="s">
        <v>9</v>
      </c>
      <c r="H4" s="18"/>
      <c r="I4" s="251" t="str">
        <f>IF(ISBLANK(Résultats!J2),"",Résultats!J2)</f>
        <v/>
      </c>
      <c r="J4" s="252"/>
    </row>
    <row r="5" spans="1:10" x14ac:dyDescent="0.25">
      <c r="A5" s="139" t="s">
        <v>42</v>
      </c>
      <c r="B5" s="140"/>
      <c r="C5" s="140"/>
      <c r="D5" s="140"/>
      <c r="E5" s="140"/>
      <c r="F5" s="18"/>
      <c r="G5" s="18"/>
      <c r="H5" s="18"/>
      <c r="I5" s="52"/>
      <c r="J5" s="19"/>
    </row>
    <row r="6" spans="1:10" ht="17.25" x14ac:dyDescent="0.25">
      <c r="A6" s="154" t="s">
        <v>44</v>
      </c>
      <c r="B6" s="140"/>
      <c r="C6" s="140"/>
      <c r="D6" s="140"/>
      <c r="E6" s="140"/>
      <c r="F6" s="18"/>
      <c r="G6" s="18"/>
      <c r="H6" s="18"/>
      <c r="I6" s="18"/>
      <c r="J6" s="19"/>
    </row>
    <row r="7" spans="1:10" ht="17.25" x14ac:dyDescent="0.25">
      <c r="A7" s="154" t="s">
        <v>46</v>
      </c>
      <c r="B7" s="140"/>
      <c r="C7" s="140"/>
      <c r="D7" s="140"/>
      <c r="E7" s="140"/>
      <c r="F7" s="18"/>
      <c r="G7" s="18"/>
      <c r="H7" s="18"/>
      <c r="I7" s="18"/>
      <c r="J7" s="19"/>
    </row>
    <row r="8" spans="1:10" ht="17.25" x14ac:dyDescent="0.25">
      <c r="A8" s="154" t="s">
        <v>48</v>
      </c>
      <c r="B8" s="140"/>
      <c r="C8" s="140"/>
      <c r="D8" s="140"/>
      <c r="E8" s="140"/>
      <c r="F8" s="18"/>
      <c r="G8" s="18"/>
      <c r="H8" s="18"/>
      <c r="I8" s="18"/>
      <c r="J8" s="19"/>
    </row>
    <row r="9" spans="1:10" x14ac:dyDescent="0.25">
      <c r="A9" s="139"/>
      <c r="B9" s="140"/>
      <c r="C9" s="140"/>
      <c r="D9" s="140"/>
      <c r="E9" s="140"/>
      <c r="F9" s="18"/>
      <c r="G9" s="18"/>
      <c r="H9" s="18"/>
      <c r="I9" s="18"/>
      <c r="J9" s="19"/>
    </row>
    <row r="10" spans="1:10" ht="45" x14ac:dyDescent="0.25">
      <c r="A10" s="140"/>
      <c r="B10" s="141" t="s">
        <v>40</v>
      </c>
      <c r="C10" s="142" t="s">
        <v>30</v>
      </c>
      <c r="D10" s="142" t="s">
        <v>31</v>
      </c>
      <c r="E10" s="142" t="s">
        <v>32</v>
      </c>
      <c r="F10" s="22" t="s">
        <v>35</v>
      </c>
      <c r="G10" s="87"/>
      <c r="H10" s="88"/>
      <c r="I10" s="18"/>
      <c r="J10" s="19"/>
    </row>
    <row r="11" spans="1:10" x14ac:dyDescent="0.25">
      <c r="A11" s="18"/>
      <c r="B11" s="23">
        <v>1</v>
      </c>
      <c r="C11" s="24">
        <f>Exercice1!G11+Exercice1!H11</f>
        <v>0</v>
      </c>
      <c r="D11" s="24">
        <f>Exercice1!I11+Exercice1!J11</f>
        <v>0</v>
      </c>
      <c r="E11" s="24">
        <f>Exercice1!K11+Exercice1!L11</f>
        <v>0</v>
      </c>
      <c r="F11" s="24">
        <f>Exercice1!M11</f>
        <v>0</v>
      </c>
      <c r="G11" s="89"/>
      <c r="H11" s="90"/>
      <c r="I11" s="18"/>
      <c r="J11" s="19"/>
    </row>
    <row r="12" spans="1:10" x14ac:dyDescent="0.25">
      <c r="A12" s="18"/>
      <c r="B12" s="23">
        <v>2</v>
      </c>
      <c r="C12" s="24">
        <f>Exercice2!G$11+Exercice2!H$11</f>
        <v>0</v>
      </c>
      <c r="D12" s="24">
        <f>Exercice2!I$11+Exercice2!J$11</f>
        <v>0</v>
      </c>
      <c r="E12" s="24">
        <f>Exercice2!K$11+Exercice2!L$11</f>
        <v>0</v>
      </c>
      <c r="F12" s="24">
        <f>Exercice2!M11</f>
        <v>0</v>
      </c>
      <c r="G12" s="89"/>
      <c r="H12" s="90"/>
      <c r="I12" s="18"/>
      <c r="J12" s="19"/>
    </row>
    <row r="13" spans="1:10" x14ac:dyDescent="0.25">
      <c r="A13" s="18"/>
      <c r="B13" s="23">
        <v>3</v>
      </c>
      <c r="C13" s="24">
        <f>Exercice3!H$11+Exercice3!I$11+Exercice3!J$11</f>
        <v>0</v>
      </c>
      <c r="D13" s="24">
        <f>Exercice3!K$11+Exercice3!L$11+Exercice3!M$11</f>
        <v>0</v>
      </c>
      <c r="E13" s="24">
        <f>Exercice4!N$11+Exercice4!O$11+Exercice4!P$11</f>
        <v>0</v>
      </c>
      <c r="F13" s="24">
        <f>Exercice3!Q11</f>
        <v>0</v>
      </c>
      <c r="G13" s="89"/>
      <c r="H13" s="90"/>
      <c r="I13" s="18"/>
      <c r="J13" s="19"/>
    </row>
    <row r="14" spans="1:10" x14ac:dyDescent="0.25">
      <c r="A14" s="18"/>
      <c r="B14" s="23">
        <v>4</v>
      </c>
      <c r="C14" s="24">
        <f>Exercice3!H$11+Exercice3!I$11+Exercice3!J$11</f>
        <v>0</v>
      </c>
      <c r="D14" s="24">
        <f>Exercice4!K$11+Exercice4!L$11+Exercice4!M$11</f>
        <v>0</v>
      </c>
      <c r="E14" s="24">
        <f>Exercice4!N$11+Exercice4!O$11+Exercice4!P$11</f>
        <v>0</v>
      </c>
      <c r="F14" s="24">
        <f>Exercice4!Q11</f>
        <v>0</v>
      </c>
      <c r="G14" s="89"/>
      <c r="H14" s="90"/>
      <c r="I14" s="18"/>
      <c r="J14" s="19"/>
    </row>
    <row r="15" spans="1:10" x14ac:dyDescent="0.25">
      <c r="A15" s="18"/>
      <c r="B15" s="23">
        <v>5</v>
      </c>
      <c r="C15" s="24">
        <f>Exercice5!H$11+Exercice5!I$11+Exercice5!J$11</f>
        <v>0</v>
      </c>
      <c r="D15" s="24">
        <f>Exercice5!K$11+Exercice5!L$11+Exercice5!M$11</f>
        <v>0</v>
      </c>
      <c r="E15" s="24">
        <f>Exercice5!N$11+Exercice5!O$11+Exercice5!P$11</f>
        <v>0</v>
      </c>
      <c r="F15" s="24">
        <f>Exercice5!Q11</f>
        <v>0</v>
      </c>
      <c r="G15" s="89"/>
      <c r="H15" s="90"/>
      <c r="I15" s="18"/>
      <c r="J15" s="19"/>
    </row>
    <row r="16" spans="1:10" x14ac:dyDescent="0.25">
      <c r="A16" s="18"/>
      <c r="B16" s="23">
        <v>6</v>
      </c>
      <c r="C16" s="24">
        <f>Exercice6!H$11+Exercice6!I$11+Exercice6!J$11</f>
        <v>0</v>
      </c>
      <c r="D16" s="24">
        <f>Exercice6!K$11+Exercice6!L$11+Exercice6!M$11</f>
        <v>0</v>
      </c>
      <c r="E16" s="24">
        <f>Exercice6!N$11+Exercice6!O$11+Exercice6!P$11</f>
        <v>0</v>
      </c>
      <c r="F16" s="24">
        <f>Exercice6!Q11</f>
        <v>0</v>
      </c>
      <c r="G16" s="89"/>
      <c r="H16" s="90"/>
      <c r="I16" s="18"/>
      <c r="J16" s="19"/>
    </row>
    <row r="17" spans="1:10" x14ac:dyDescent="0.25">
      <c r="A17" s="18"/>
      <c r="B17" s="23">
        <v>7</v>
      </c>
      <c r="C17" s="24">
        <f>Exercice7!H$11+Exercice7!I$11+Exercice7!J$11</f>
        <v>0</v>
      </c>
      <c r="D17" s="24">
        <f>Exercice7!K$11+Exercice7!L$11+Exercice7!M$11</f>
        <v>0</v>
      </c>
      <c r="E17" s="24">
        <f>Exercice7!N$11+Exercice7!O$11+Exercice7!P$11</f>
        <v>0</v>
      </c>
      <c r="F17" s="24">
        <f>Exercice7!Q11</f>
        <v>0</v>
      </c>
      <c r="G17" s="89"/>
      <c r="H17" s="90"/>
      <c r="I17" s="18"/>
      <c r="J17" s="19"/>
    </row>
    <row r="18" spans="1:10" x14ac:dyDescent="0.25">
      <c r="A18" s="18"/>
      <c r="B18" s="23">
        <v>8</v>
      </c>
      <c r="C18" s="24">
        <f>Exercice8!H$11+Exercice8!I$11+Exercice8!J$11</f>
        <v>0</v>
      </c>
      <c r="D18" s="24">
        <f>Exercice8!K$11+Exercice8!L$11+Exercice8!M$11</f>
        <v>0</v>
      </c>
      <c r="E18" s="24">
        <f>Exercice8!N$11+Exercice8!O$11+Exercice8!P$11</f>
        <v>0</v>
      </c>
      <c r="F18" s="24">
        <f>Exercice8!Q11</f>
        <v>0</v>
      </c>
      <c r="G18" s="89"/>
      <c r="H18" s="90"/>
      <c r="I18" s="18"/>
      <c r="J18" s="19"/>
    </row>
    <row r="19" spans="1:10" x14ac:dyDescent="0.25">
      <c r="A19" s="18"/>
      <c r="B19" s="23">
        <v>9</v>
      </c>
      <c r="C19" s="24">
        <f>Exercice9!H$11+Exercice9!I$11+Exercice9!J$11</f>
        <v>0</v>
      </c>
      <c r="D19" s="24">
        <f>Exercice9!K$11+Exercice9!L$11+Exercice9!M$11</f>
        <v>0</v>
      </c>
      <c r="E19" s="24">
        <f>Exercice9!N$11+Exercice9!O$11+Exercice9!P$11</f>
        <v>0</v>
      </c>
      <c r="F19" s="24">
        <f>Exercice9!Q11</f>
        <v>0</v>
      </c>
      <c r="G19" s="89"/>
      <c r="H19" s="90"/>
      <c r="I19" s="18"/>
      <c r="J19" s="19"/>
    </row>
    <row r="20" spans="1:10" x14ac:dyDescent="0.25">
      <c r="A20" s="18"/>
      <c r="B20" s="125"/>
      <c r="C20" s="25"/>
      <c r="D20" s="25"/>
      <c r="E20" s="25"/>
      <c r="F20" s="25"/>
      <c r="G20" s="18"/>
      <c r="H20" s="90"/>
      <c r="I20" s="18"/>
      <c r="J20" s="19"/>
    </row>
    <row r="21" spans="1:10" x14ac:dyDescent="0.25">
      <c r="A21" s="18"/>
      <c r="B21" s="126"/>
      <c r="C21" s="18"/>
      <c r="D21" s="18"/>
      <c r="E21" s="18"/>
      <c r="F21" s="18"/>
      <c r="G21" s="18"/>
      <c r="H21" s="90"/>
      <c r="I21" s="18"/>
      <c r="J21" s="19"/>
    </row>
    <row r="22" spans="1:10" x14ac:dyDescent="0.25">
      <c r="A22" s="18"/>
      <c r="B22" s="126"/>
      <c r="C22" s="18"/>
      <c r="D22" s="18"/>
      <c r="E22" s="18"/>
      <c r="F22" s="18"/>
      <c r="G22" s="18"/>
      <c r="H22" s="90"/>
      <c r="I22" s="18"/>
      <c r="J22" s="19"/>
    </row>
    <row r="23" spans="1:10" x14ac:dyDescent="0.25">
      <c r="A23" s="18"/>
      <c r="B23" s="126"/>
      <c r="C23" s="18"/>
      <c r="D23" s="18"/>
      <c r="E23" s="18"/>
      <c r="F23" s="18"/>
      <c r="G23" s="18"/>
      <c r="H23" s="90"/>
      <c r="I23" s="18"/>
      <c r="J23" s="19"/>
    </row>
    <row r="24" spans="1:10" x14ac:dyDescent="0.25">
      <c r="A24" s="18"/>
      <c r="B24" s="126"/>
      <c r="C24" s="18"/>
      <c r="D24" s="18"/>
      <c r="E24" s="18"/>
      <c r="F24" s="18"/>
      <c r="G24" s="18"/>
      <c r="H24" s="90"/>
      <c r="I24" s="18"/>
      <c r="J24" s="19"/>
    </row>
    <row r="25" spans="1:10" x14ac:dyDescent="0.25">
      <c r="A25" s="18"/>
      <c r="B25" s="126"/>
      <c r="C25" s="18"/>
      <c r="D25" s="18"/>
      <c r="E25" s="18"/>
      <c r="F25" s="18"/>
      <c r="G25" s="18"/>
      <c r="H25" s="90"/>
      <c r="I25" s="18"/>
      <c r="J25" s="19"/>
    </row>
    <row r="26" spans="1:10" x14ac:dyDescent="0.25">
      <c r="A26" s="18"/>
      <c r="B26" s="126"/>
      <c r="C26" s="18"/>
      <c r="D26" s="18"/>
      <c r="E26" s="18"/>
      <c r="F26" s="18"/>
      <c r="G26" s="18"/>
      <c r="H26" s="90"/>
      <c r="I26" s="18"/>
      <c r="J26" s="19"/>
    </row>
    <row r="27" spans="1:10" x14ac:dyDescent="0.25">
      <c r="A27" s="18"/>
      <c r="B27" s="126"/>
      <c r="C27" s="18"/>
      <c r="D27" s="18"/>
      <c r="E27" s="18"/>
      <c r="F27" s="18"/>
      <c r="G27" s="18"/>
      <c r="H27" s="90"/>
      <c r="I27" s="18"/>
      <c r="J27" s="19"/>
    </row>
    <row r="28" spans="1:10" x14ac:dyDescent="0.25">
      <c r="A28" s="18"/>
      <c r="B28" s="126"/>
      <c r="C28" s="18"/>
      <c r="D28" s="18"/>
      <c r="E28" s="18"/>
      <c r="F28" s="18"/>
      <c r="G28" s="18"/>
      <c r="H28" s="90"/>
      <c r="I28" s="18"/>
      <c r="J28" s="19"/>
    </row>
    <row r="29" spans="1:10" x14ac:dyDescent="0.25">
      <c r="A29" s="18"/>
      <c r="B29" s="126"/>
      <c r="C29" s="18"/>
      <c r="D29" s="18"/>
      <c r="E29" s="18"/>
      <c r="F29" s="18"/>
      <c r="G29" s="18"/>
      <c r="H29" s="90"/>
      <c r="I29" s="18"/>
      <c r="J29" s="19"/>
    </row>
    <row r="30" spans="1:10" x14ac:dyDescent="0.25">
      <c r="A30" s="18"/>
      <c r="B30" s="126"/>
      <c r="C30" s="18"/>
      <c r="D30" s="18"/>
      <c r="E30" s="18"/>
      <c r="F30" s="18"/>
      <c r="G30" s="18"/>
      <c r="H30" s="90"/>
      <c r="I30" s="18"/>
      <c r="J30" s="19"/>
    </row>
    <row r="31" spans="1:10" x14ac:dyDescent="0.25">
      <c r="A31" s="18"/>
      <c r="B31" s="126"/>
      <c r="C31" s="18"/>
      <c r="D31" s="18"/>
      <c r="E31" s="18"/>
      <c r="F31" s="18"/>
      <c r="G31" s="18"/>
      <c r="H31" s="90"/>
      <c r="I31" s="18"/>
      <c r="J31" s="19"/>
    </row>
    <row r="32" spans="1:10" x14ac:dyDescent="0.25">
      <c r="A32" s="18"/>
      <c r="B32" s="126"/>
      <c r="C32" s="18"/>
      <c r="D32" s="18"/>
      <c r="E32" s="18"/>
      <c r="F32" s="18"/>
      <c r="G32" s="18"/>
      <c r="H32" s="90"/>
      <c r="I32" s="18"/>
      <c r="J32" s="19"/>
    </row>
    <row r="33" spans="1:10" x14ac:dyDescent="0.25">
      <c r="A33" s="18"/>
      <c r="B33" s="126"/>
      <c r="C33" s="18"/>
      <c r="D33" s="18"/>
      <c r="E33" s="18"/>
      <c r="F33" s="18"/>
      <c r="G33" s="18"/>
      <c r="H33" s="90"/>
      <c r="I33" s="18"/>
      <c r="J33" s="19"/>
    </row>
    <row r="34" spans="1:10" x14ac:dyDescent="0.25">
      <c r="A34" s="18"/>
      <c r="B34" s="126"/>
      <c r="C34" s="18"/>
      <c r="D34" s="18"/>
      <c r="E34" s="127"/>
      <c r="F34" s="127"/>
      <c r="G34" s="18"/>
      <c r="H34" s="90"/>
      <c r="I34" s="18"/>
      <c r="J34" s="19"/>
    </row>
    <row r="35" spans="1:10" x14ac:dyDescent="0.25">
      <c r="A35" s="18"/>
      <c r="B35" s="18"/>
      <c r="C35" s="18"/>
      <c r="D35" s="128"/>
      <c r="E35" s="24" t="s">
        <v>19</v>
      </c>
      <c r="F35" s="151">
        <f>SUM(F11:F34)</f>
        <v>0</v>
      </c>
      <c r="G35" s="89"/>
      <c r="H35" s="18"/>
      <c r="I35" s="18"/>
      <c r="J35" s="19"/>
    </row>
    <row r="36" spans="1:10" x14ac:dyDescent="0.25">
      <c r="A36" s="18"/>
      <c r="B36" s="18"/>
      <c r="C36" s="18"/>
      <c r="D36" s="18"/>
      <c r="E36" s="25"/>
      <c r="F36" s="94"/>
      <c r="G36" s="18"/>
      <c r="H36" s="18"/>
      <c r="I36" s="18"/>
      <c r="J36" s="19"/>
    </row>
    <row r="37" spans="1:10" x14ac:dyDescent="0.25">
      <c r="A37" s="18"/>
      <c r="B37" s="18"/>
      <c r="C37" s="18"/>
      <c r="D37" s="18"/>
      <c r="E37" s="18"/>
      <c r="F37" s="18"/>
      <c r="G37" s="18"/>
      <c r="H37" s="18"/>
      <c r="I37" s="18"/>
      <c r="J37" s="19"/>
    </row>
    <row r="38" spans="1:10" x14ac:dyDescent="0.25">
      <c r="A38" s="17"/>
      <c r="B38" s="18"/>
      <c r="C38" s="18"/>
      <c r="D38" s="18"/>
      <c r="E38" s="18"/>
      <c r="F38" s="18"/>
      <c r="G38" s="18"/>
      <c r="H38" s="18"/>
      <c r="I38" s="18"/>
      <c r="J38" s="19"/>
    </row>
    <row r="39" spans="1:10" x14ac:dyDescent="0.25">
      <c r="A39" s="17"/>
      <c r="B39" s="18"/>
      <c r="C39" s="18"/>
      <c r="D39" s="18"/>
      <c r="E39" s="18"/>
      <c r="F39" s="18"/>
      <c r="G39" s="18"/>
      <c r="H39" s="18"/>
      <c r="I39" s="18"/>
      <c r="J39" s="19"/>
    </row>
    <row r="40" spans="1:10" x14ac:dyDescent="0.25">
      <c r="A40" s="17"/>
      <c r="B40" s="18"/>
      <c r="C40" s="18"/>
      <c r="D40" s="18"/>
      <c r="E40" s="18"/>
      <c r="F40" s="18"/>
      <c r="G40" s="18"/>
      <c r="H40" s="18"/>
      <c r="I40" s="18"/>
      <c r="J40" s="19"/>
    </row>
    <row r="41" spans="1:10" x14ac:dyDescent="0.25">
      <c r="A41" s="17"/>
      <c r="B41" s="18"/>
      <c r="C41" s="18"/>
      <c r="D41" s="18"/>
      <c r="E41" s="18"/>
      <c r="F41" s="18"/>
      <c r="G41" s="18"/>
      <c r="H41" s="18"/>
      <c r="I41" s="18"/>
      <c r="J41" s="19"/>
    </row>
    <row r="42" spans="1:10" x14ac:dyDescent="0.25">
      <c r="A42" s="17"/>
      <c r="B42" s="18"/>
      <c r="C42" s="18"/>
      <c r="D42" s="18"/>
      <c r="E42" s="18"/>
      <c r="F42" s="18"/>
      <c r="G42" s="18"/>
      <c r="H42" s="18"/>
      <c r="I42" s="18"/>
      <c r="J42" s="19"/>
    </row>
    <row r="43" spans="1:10" x14ac:dyDescent="0.25">
      <c r="A43" s="17"/>
      <c r="B43" s="18"/>
      <c r="C43" s="18"/>
      <c r="D43" s="18"/>
      <c r="E43" s="18"/>
      <c r="F43" s="18"/>
      <c r="G43" s="18"/>
      <c r="H43" s="18"/>
      <c r="I43" s="18"/>
      <c r="J43" s="19"/>
    </row>
    <row r="44" spans="1:10" x14ac:dyDescent="0.25">
      <c r="A44" s="17"/>
      <c r="B44" s="18"/>
      <c r="C44" s="18"/>
      <c r="D44" s="18"/>
      <c r="E44" s="18"/>
      <c r="F44" s="18"/>
      <c r="G44" s="18"/>
      <c r="H44" s="18"/>
      <c r="I44" s="18"/>
      <c r="J44" s="19"/>
    </row>
    <row r="45" spans="1:10" x14ac:dyDescent="0.25">
      <c r="A45" s="17"/>
      <c r="B45" s="18"/>
      <c r="C45" s="18"/>
      <c r="D45" s="18"/>
      <c r="E45" s="18"/>
      <c r="F45" s="18"/>
      <c r="G45" s="18"/>
      <c r="H45" s="18"/>
      <c r="I45" s="18"/>
      <c r="J45" s="19"/>
    </row>
    <row r="46" spans="1:10" ht="15.75" thickBot="1" x14ac:dyDescent="0.3">
      <c r="A46" s="17"/>
      <c r="B46" s="26" t="s">
        <v>3</v>
      </c>
      <c r="C46" s="18"/>
      <c r="D46" s="18"/>
      <c r="E46" s="18"/>
      <c r="F46" s="18" t="s">
        <v>5</v>
      </c>
      <c r="G46" s="18"/>
      <c r="H46" s="18"/>
      <c r="I46" s="18"/>
      <c r="J46" s="19"/>
    </row>
    <row r="47" spans="1:10" ht="15.75" thickBot="1" x14ac:dyDescent="0.3">
      <c r="A47" s="17"/>
      <c r="B47" s="243" t="str">
        <f>IF(ISBLANK(Résultats!C4),"",Résultats!C4)</f>
        <v/>
      </c>
      <c r="C47" s="244"/>
      <c r="D47" s="245"/>
      <c r="E47" s="18"/>
      <c r="F47" s="234"/>
      <c r="G47" s="235"/>
      <c r="H47" s="236"/>
      <c r="I47" s="18"/>
      <c r="J47" s="19"/>
    </row>
    <row r="48" spans="1:10" x14ac:dyDescent="0.25">
      <c r="A48" s="17"/>
      <c r="B48" s="18"/>
      <c r="C48" s="18"/>
      <c r="D48" s="18"/>
      <c r="E48" s="18"/>
      <c r="F48" s="237"/>
      <c r="G48" s="238"/>
      <c r="H48" s="239"/>
      <c r="I48" s="18"/>
      <c r="J48" s="19"/>
    </row>
    <row r="49" spans="1:10" x14ac:dyDescent="0.25">
      <c r="A49" s="17"/>
      <c r="B49" s="18"/>
      <c r="C49" s="18"/>
      <c r="D49" s="18"/>
      <c r="E49" s="18"/>
      <c r="F49" s="237"/>
      <c r="G49" s="238"/>
      <c r="H49" s="239"/>
      <c r="I49" s="18"/>
      <c r="J49" s="19"/>
    </row>
    <row r="50" spans="1:10" x14ac:dyDescent="0.25">
      <c r="A50" s="17"/>
      <c r="B50" s="18"/>
      <c r="C50" s="18"/>
      <c r="D50" s="18"/>
      <c r="E50" s="18"/>
      <c r="F50" s="237"/>
      <c r="G50" s="238"/>
      <c r="H50" s="239"/>
      <c r="I50" s="18"/>
      <c r="J50" s="19"/>
    </row>
    <row r="51" spans="1:10" ht="15.75" thickBot="1" x14ac:dyDescent="0.3">
      <c r="A51" s="17"/>
      <c r="B51" s="18"/>
      <c r="C51" s="18"/>
      <c r="D51" s="18"/>
      <c r="E51" s="18"/>
      <c r="F51" s="240"/>
      <c r="G51" s="241"/>
      <c r="H51" s="242"/>
      <c r="I51" s="18"/>
      <c r="J51" s="19"/>
    </row>
    <row r="52" spans="1:10" ht="15.75" thickBot="1" x14ac:dyDescent="0.3">
      <c r="A52" s="74" t="s">
        <v>18</v>
      </c>
      <c r="B52" s="26"/>
      <c r="C52" s="26"/>
      <c r="D52" s="26"/>
      <c r="E52" s="26"/>
      <c r="F52" s="26"/>
      <c r="G52" s="26"/>
      <c r="H52" s="26"/>
      <c r="I52" s="26"/>
      <c r="J52" s="27"/>
    </row>
  </sheetData>
  <sheetProtection algorithmName="SHA-512" hashValue="J0CiTFjQpNVYfZQ6M0fIWIW8iG8JiYTd5qPqNsNrPYwiA5qm9p1DvyjbGYJ+VRyd2B89+3LQTPMqFRb6VuLWBA==" saltValue="1/BOp3R2J9mUbRaueArxPw=="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D5064-24A2-466F-AF84-6DBFB323B1A1}">
  <sheetPr codeName="Feuil23">
    <tabColor theme="9" tint="0.79998168889431442"/>
  </sheetPr>
  <dimension ref="A1:J52"/>
  <sheetViews>
    <sheetView zoomScaleNormal="100" workbookViewId="0">
      <selection activeCell="F13" sqref="F13"/>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61" t="s">
        <v>49</v>
      </c>
      <c r="B1" s="262"/>
      <c r="C1" s="262"/>
      <c r="D1" s="262"/>
      <c r="E1" s="262"/>
      <c r="F1" s="262"/>
      <c r="G1" s="262"/>
      <c r="H1" s="262"/>
      <c r="I1" s="262"/>
      <c r="J1" s="263"/>
    </row>
    <row r="2" spans="1:10" ht="15.75" thickBot="1" x14ac:dyDescent="0.3">
      <c r="A2" s="28" t="s">
        <v>0</v>
      </c>
      <c r="B2" s="249" t="str">
        <f>IF(ISBLANK(Résultats!A18),"",Résultats!A18)</f>
        <v/>
      </c>
      <c r="C2" s="253"/>
      <c r="D2" s="253"/>
      <c r="E2" s="253"/>
      <c r="F2" s="250"/>
      <c r="G2" s="29" t="s">
        <v>1</v>
      </c>
      <c r="H2" s="29"/>
      <c r="I2" s="249" t="str">
        <f>IF(ISBLANK(Résultats!D18),"",Résultats!D18)</f>
        <v/>
      </c>
      <c r="J2" s="250"/>
    </row>
    <row r="3" spans="1:10" ht="15.75" thickBot="1" x14ac:dyDescent="0.3">
      <c r="A3" s="28" t="s">
        <v>2</v>
      </c>
      <c r="B3" s="29"/>
      <c r="C3" s="249" t="str">
        <f>IF(ISBLANK(Résultats!G18),"",Résultats!G18)</f>
        <v/>
      </c>
      <c r="D3" s="253"/>
      <c r="E3" s="253"/>
      <c r="F3" s="250"/>
      <c r="G3" s="264" t="s">
        <v>17</v>
      </c>
      <c r="H3" s="265"/>
      <c r="I3" s="251" t="str">
        <f>IF(ISBLANK(Résultats!F18),"","moins de 21ans")</f>
        <v/>
      </c>
      <c r="J3" s="252"/>
    </row>
    <row r="4" spans="1:10" ht="15.75" thickBot="1" x14ac:dyDescent="0.3">
      <c r="A4" s="28" t="s">
        <v>4</v>
      </c>
      <c r="B4" s="29"/>
      <c r="C4" s="249" t="str">
        <f>IF(ISBLANK(Résultats!C2),"",(Résultats!C2))</f>
        <v/>
      </c>
      <c r="D4" s="253"/>
      <c r="E4" s="253"/>
      <c r="F4" s="250"/>
      <c r="G4" s="29" t="s">
        <v>9</v>
      </c>
      <c r="H4" s="29"/>
      <c r="I4" s="251" t="str">
        <f>IF(ISBLANK(Résultats!J2),"",Résultats!J2)</f>
        <v/>
      </c>
      <c r="J4" s="252"/>
    </row>
    <row r="5" spans="1:10" x14ac:dyDescent="0.25">
      <c r="A5" s="28" t="s">
        <v>42</v>
      </c>
      <c r="B5" s="29"/>
      <c r="C5" s="29"/>
      <c r="D5" s="29"/>
      <c r="E5" s="29"/>
      <c r="F5" s="29"/>
      <c r="G5" s="29"/>
      <c r="H5" s="29"/>
      <c r="I5" s="51"/>
      <c r="J5" s="30"/>
    </row>
    <row r="6" spans="1:10" ht="17.25" x14ac:dyDescent="0.25">
      <c r="A6" s="153" t="s">
        <v>44</v>
      </c>
      <c r="B6" s="29"/>
      <c r="C6" s="29"/>
      <c r="D6" s="29"/>
      <c r="E6" s="29"/>
      <c r="F6" s="29"/>
      <c r="G6" s="29"/>
      <c r="H6" s="29"/>
      <c r="I6" s="29"/>
      <c r="J6" s="30"/>
    </row>
    <row r="7" spans="1:10" ht="17.25" x14ac:dyDescent="0.25">
      <c r="A7" s="153" t="s">
        <v>46</v>
      </c>
      <c r="B7" s="29"/>
      <c r="C7" s="29"/>
      <c r="D7" s="29"/>
      <c r="E7" s="29"/>
      <c r="F7" s="29"/>
      <c r="G7" s="29"/>
      <c r="H7" s="29"/>
      <c r="I7" s="29"/>
      <c r="J7" s="30"/>
    </row>
    <row r="8" spans="1:10" ht="17.25" x14ac:dyDescent="0.25">
      <c r="A8" s="153" t="s">
        <v>48</v>
      </c>
      <c r="B8" s="29"/>
      <c r="C8" s="29"/>
      <c r="D8" s="29"/>
      <c r="E8" s="29"/>
      <c r="F8" s="29"/>
      <c r="G8" s="29"/>
      <c r="H8" s="29"/>
      <c r="I8" s="29"/>
      <c r="J8" s="30"/>
    </row>
    <row r="9" spans="1:10" x14ac:dyDescent="0.25">
      <c r="A9" s="28"/>
      <c r="B9" s="29"/>
      <c r="C9" s="29"/>
      <c r="D9" s="29"/>
      <c r="E9" s="29"/>
      <c r="F9" s="29"/>
      <c r="G9" s="29"/>
      <c r="H9" s="29"/>
      <c r="I9" s="29"/>
      <c r="J9" s="30"/>
    </row>
    <row r="10" spans="1:10" ht="45" x14ac:dyDescent="0.25">
      <c r="A10" s="29"/>
      <c r="B10" s="31" t="s">
        <v>40</v>
      </c>
      <c r="C10" s="32" t="s">
        <v>30</v>
      </c>
      <c r="D10" s="32" t="s">
        <v>31</v>
      </c>
      <c r="E10" s="32" t="s">
        <v>32</v>
      </c>
      <c r="F10" s="33" t="s">
        <v>35</v>
      </c>
      <c r="G10" s="83"/>
      <c r="H10" s="84"/>
      <c r="I10" s="29"/>
      <c r="J10" s="30"/>
    </row>
    <row r="11" spans="1:10" x14ac:dyDescent="0.25">
      <c r="A11" s="29"/>
      <c r="B11" s="34">
        <v>1</v>
      </c>
      <c r="C11" s="35">
        <f>Exercice1!G12+Exercice1!H12</f>
        <v>0</v>
      </c>
      <c r="D11" s="35">
        <f>Exercice1!I12+Exercice1!J12</f>
        <v>0</v>
      </c>
      <c r="E11" s="35">
        <f>Exercice1!K12+Exercice1!L12</f>
        <v>0</v>
      </c>
      <c r="F11" s="35">
        <f>Exercice1!M12</f>
        <v>0</v>
      </c>
      <c r="G11" s="85"/>
      <c r="H11" s="86"/>
      <c r="I11" s="29"/>
      <c r="J11" s="30"/>
    </row>
    <row r="12" spans="1:10" x14ac:dyDescent="0.25">
      <c r="A12" s="29"/>
      <c r="B12" s="34">
        <v>2</v>
      </c>
      <c r="C12" s="35">
        <f>Exercice2!G$12+Exercice2!H$12</f>
        <v>0</v>
      </c>
      <c r="D12" s="35">
        <f>Exercice2!I$12+Exercice2!J$12</f>
        <v>0</v>
      </c>
      <c r="E12" s="35">
        <f>Exercice2!K$12+Exercice2!L$12</f>
        <v>0</v>
      </c>
      <c r="F12" s="35">
        <f>Exercice2!M12</f>
        <v>0</v>
      </c>
      <c r="G12" s="85"/>
      <c r="H12" s="86"/>
      <c r="I12" s="29"/>
      <c r="J12" s="30"/>
    </row>
    <row r="13" spans="1:10" x14ac:dyDescent="0.25">
      <c r="A13" s="29"/>
      <c r="B13" s="34">
        <v>3</v>
      </c>
      <c r="C13" s="35">
        <f>Exercice3!H$12+Exercice3!I$12+Exercice3!J$12</f>
        <v>0</v>
      </c>
      <c r="D13" s="35">
        <f>Exercice3!K$12+Exercice3!L$12+Exercice3!M$12</f>
        <v>0</v>
      </c>
      <c r="E13" s="35">
        <f>Exercice4!N$12+Exercice4!O$12+Exercice4!P$12</f>
        <v>0</v>
      </c>
      <c r="F13" s="35">
        <f>Exercice3!Q12</f>
        <v>0</v>
      </c>
      <c r="G13" s="85"/>
      <c r="H13" s="86"/>
      <c r="I13" s="29"/>
      <c r="J13" s="30"/>
    </row>
    <row r="14" spans="1:10" x14ac:dyDescent="0.25">
      <c r="A14" s="29"/>
      <c r="B14" s="34">
        <v>4</v>
      </c>
      <c r="C14" s="35">
        <f>Exercice3!H$12+Exercice3!I$12+Exercice3!J$12</f>
        <v>0</v>
      </c>
      <c r="D14" s="35">
        <f>Exercice4!K$12+Exercice4!L$12+Exercice4!M$12</f>
        <v>0</v>
      </c>
      <c r="E14" s="35">
        <f>Exercice4!N$12+Exercice4!O$12+Exercice4!P$12</f>
        <v>0</v>
      </c>
      <c r="F14" s="35">
        <f>Exercice4!Q12</f>
        <v>0</v>
      </c>
      <c r="G14" s="85"/>
      <c r="H14" s="86"/>
      <c r="I14" s="29"/>
      <c r="J14" s="30"/>
    </row>
    <row r="15" spans="1:10" x14ac:dyDescent="0.25">
      <c r="A15" s="29"/>
      <c r="B15" s="34">
        <v>5</v>
      </c>
      <c r="C15" s="35">
        <f>Exercice5!H$12+Exercice5!I$12+Exercice5!J$12</f>
        <v>0</v>
      </c>
      <c r="D15" s="35">
        <f>Exercice5!K$12+Exercice5!L$12+Exercice5!M$12</f>
        <v>0</v>
      </c>
      <c r="E15" s="35">
        <f>Exercice5!N$12+Exercice5!O$12+Exercice5!P$12</f>
        <v>0</v>
      </c>
      <c r="F15" s="35">
        <f>Exercice5!Q12</f>
        <v>0</v>
      </c>
      <c r="G15" s="85"/>
      <c r="H15" s="86"/>
      <c r="I15" s="29"/>
      <c r="J15" s="30"/>
    </row>
    <row r="16" spans="1:10" x14ac:dyDescent="0.25">
      <c r="A16" s="29"/>
      <c r="B16" s="34">
        <v>6</v>
      </c>
      <c r="C16" s="35">
        <f>Exercice6!H$12+Exercice6!I$12+Exercice6!J$12</f>
        <v>0</v>
      </c>
      <c r="D16" s="35">
        <f>Exercice6!K$12+Exercice6!L$12+Exercice6!M$12</f>
        <v>0</v>
      </c>
      <c r="E16" s="35">
        <f>Exercice6!N$12+Exercice6!O$12+Exercice6!P$12</f>
        <v>0</v>
      </c>
      <c r="F16" s="35">
        <f>Exercice6!Q12</f>
        <v>0</v>
      </c>
      <c r="G16" s="85"/>
      <c r="H16" s="86"/>
      <c r="I16" s="29"/>
      <c r="J16" s="30"/>
    </row>
    <row r="17" spans="1:10" x14ac:dyDescent="0.25">
      <c r="A17" s="29"/>
      <c r="B17" s="34">
        <v>7</v>
      </c>
      <c r="C17" s="35">
        <f>Exercice7!H$12+Exercice7!I$12+Exercice7!J$12</f>
        <v>0</v>
      </c>
      <c r="D17" s="35">
        <f>Exercice7!K$12+Exercice7!L$12+Exercice7!M$12</f>
        <v>0</v>
      </c>
      <c r="E17" s="35">
        <f>Exercice7!N$12+Exercice7!O$12+Exercice7!P$12</f>
        <v>0</v>
      </c>
      <c r="F17" s="35">
        <f>Exercice7!Q12</f>
        <v>0</v>
      </c>
      <c r="G17" s="85"/>
      <c r="H17" s="86"/>
      <c r="I17" s="29"/>
      <c r="J17" s="30"/>
    </row>
    <row r="18" spans="1:10" x14ac:dyDescent="0.25">
      <c r="A18" s="29"/>
      <c r="B18" s="34">
        <v>8</v>
      </c>
      <c r="C18" s="35">
        <f>Exercice8!H$12+Exercice8!I$12+Exercice8!J$12</f>
        <v>0</v>
      </c>
      <c r="D18" s="35">
        <f>Exercice8!K$12+Exercice8!L$12+Exercice8!M$12</f>
        <v>0</v>
      </c>
      <c r="E18" s="35">
        <f>Exercice8!N$12+Exercice8!O$12+Exercice8!P$12</f>
        <v>0</v>
      </c>
      <c r="F18" s="35">
        <f>Exercice8!Q12</f>
        <v>0</v>
      </c>
      <c r="G18" s="85"/>
      <c r="H18" s="86"/>
      <c r="I18" s="29"/>
      <c r="J18" s="30"/>
    </row>
    <row r="19" spans="1:10" x14ac:dyDescent="0.25">
      <c r="A19" s="29"/>
      <c r="B19" s="34">
        <v>9</v>
      </c>
      <c r="C19" s="35">
        <f>Exercice9!H$12+Exercice9!I$12+Exercice9!J$12</f>
        <v>0</v>
      </c>
      <c r="D19" s="35">
        <f>Exercice9!K$12+Exercice9!L$12+Exercice9!M$12</f>
        <v>0</v>
      </c>
      <c r="E19" s="35">
        <f>Exercice9!N$12+Exercice9!O$12+Exercice9!P$12</f>
        <v>0</v>
      </c>
      <c r="F19" s="35">
        <f>Exercice9!Q12</f>
        <v>0</v>
      </c>
      <c r="G19" s="85"/>
      <c r="H19" s="86"/>
      <c r="I19" s="29"/>
      <c r="J19" s="30"/>
    </row>
    <row r="20" spans="1:10" x14ac:dyDescent="0.25">
      <c r="A20" s="29"/>
      <c r="B20" s="129"/>
      <c r="C20" s="36"/>
      <c r="D20" s="36"/>
      <c r="E20" s="36"/>
      <c r="F20" s="36"/>
      <c r="G20" s="29"/>
      <c r="H20" s="86"/>
      <c r="I20" s="29"/>
      <c r="J20" s="30"/>
    </row>
    <row r="21" spans="1:10" x14ac:dyDescent="0.25">
      <c r="A21" s="29"/>
      <c r="B21" s="130"/>
      <c r="C21" s="29"/>
      <c r="D21" s="29"/>
      <c r="E21" s="29"/>
      <c r="F21" s="29"/>
      <c r="G21" s="29"/>
      <c r="H21" s="86"/>
      <c r="I21" s="29"/>
      <c r="J21" s="30"/>
    </row>
    <row r="22" spans="1:10" x14ac:dyDescent="0.25">
      <c r="A22" s="29"/>
      <c r="B22" s="130"/>
      <c r="C22" s="29"/>
      <c r="D22" s="29"/>
      <c r="E22" s="29"/>
      <c r="F22" s="29"/>
      <c r="G22" s="29"/>
      <c r="H22" s="86"/>
      <c r="I22" s="29"/>
      <c r="J22" s="30"/>
    </row>
    <row r="23" spans="1:10" x14ac:dyDescent="0.25">
      <c r="A23" s="29"/>
      <c r="B23" s="130"/>
      <c r="C23" s="29"/>
      <c r="D23" s="29"/>
      <c r="E23" s="29"/>
      <c r="F23" s="29"/>
      <c r="G23" s="29"/>
      <c r="H23" s="86"/>
      <c r="I23" s="29"/>
      <c r="J23" s="30"/>
    </row>
    <row r="24" spans="1:10" x14ac:dyDescent="0.25">
      <c r="A24" s="29"/>
      <c r="B24" s="130"/>
      <c r="C24" s="29"/>
      <c r="D24" s="29"/>
      <c r="E24" s="29"/>
      <c r="F24" s="29"/>
      <c r="G24" s="29"/>
      <c r="H24" s="86"/>
      <c r="I24" s="29"/>
      <c r="J24" s="30"/>
    </row>
    <row r="25" spans="1:10" x14ac:dyDescent="0.25">
      <c r="A25" s="29"/>
      <c r="B25" s="130"/>
      <c r="C25" s="29"/>
      <c r="D25" s="29"/>
      <c r="E25" s="29"/>
      <c r="F25" s="29"/>
      <c r="G25" s="29"/>
      <c r="H25" s="86"/>
      <c r="I25" s="29"/>
      <c r="J25" s="30"/>
    </row>
    <row r="26" spans="1:10" x14ac:dyDescent="0.25">
      <c r="A26" s="29"/>
      <c r="B26" s="130"/>
      <c r="C26" s="29"/>
      <c r="D26" s="29"/>
      <c r="E26" s="29"/>
      <c r="F26" s="29"/>
      <c r="G26" s="29"/>
      <c r="H26" s="86"/>
      <c r="I26" s="29"/>
      <c r="J26" s="30"/>
    </row>
    <row r="27" spans="1:10" x14ac:dyDescent="0.25">
      <c r="A27" s="29"/>
      <c r="B27" s="130"/>
      <c r="C27" s="29"/>
      <c r="D27" s="29"/>
      <c r="E27" s="29"/>
      <c r="F27" s="29"/>
      <c r="G27" s="29"/>
      <c r="H27" s="86"/>
      <c r="I27" s="29"/>
      <c r="J27" s="30"/>
    </row>
    <row r="28" spans="1:10" x14ac:dyDescent="0.25">
      <c r="A28" s="29"/>
      <c r="B28" s="130"/>
      <c r="C28" s="29"/>
      <c r="D28" s="29"/>
      <c r="E28" s="29"/>
      <c r="F28" s="29"/>
      <c r="G28" s="29"/>
      <c r="H28" s="86"/>
      <c r="I28" s="29"/>
      <c r="J28" s="30"/>
    </row>
    <row r="29" spans="1:10" x14ac:dyDescent="0.25">
      <c r="A29" s="29"/>
      <c r="B29" s="130"/>
      <c r="C29" s="29"/>
      <c r="D29" s="29"/>
      <c r="E29" s="29"/>
      <c r="F29" s="29"/>
      <c r="G29" s="29"/>
      <c r="H29" s="86"/>
      <c r="I29" s="29"/>
      <c r="J29" s="30"/>
    </row>
    <row r="30" spans="1:10" x14ac:dyDescent="0.25">
      <c r="A30" s="29"/>
      <c r="B30" s="130"/>
      <c r="C30" s="29"/>
      <c r="D30" s="29"/>
      <c r="E30" s="29"/>
      <c r="F30" s="29"/>
      <c r="G30" s="29"/>
      <c r="H30" s="86"/>
      <c r="I30" s="29"/>
      <c r="J30" s="30"/>
    </row>
    <row r="31" spans="1:10" x14ac:dyDescent="0.25">
      <c r="A31" s="29"/>
      <c r="B31" s="130"/>
      <c r="C31" s="29"/>
      <c r="D31" s="29"/>
      <c r="E31" s="29"/>
      <c r="F31" s="29"/>
      <c r="G31" s="29"/>
      <c r="H31" s="86"/>
      <c r="I31" s="29"/>
      <c r="J31" s="30"/>
    </row>
    <row r="32" spans="1:10" x14ac:dyDescent="0.25">
      <c r="A32" s="29"/>
      <c r="B32" s="130"/>
      <c r="C32" s="29"/>
      <c r="D32" s="29"/>
      <c r="E32" s="29"/>
      <c r="F32" s="29"/>
      <c r="G32" s="29"/>
      <c r="H32" s="86"/>
      <c r="I32" s="29"/>
      <c r="J32" s="30"/>
    </row>
    <row r="33" spans="1:10" x14ac:dyDescent="0.25">
      <c r="A33" s="29"/>
      <c r="B33" s="130"/>
      <c r="C33" s="29"/>
      <c r="D33" s="29"/>
      <c r="E33" s="29"/>
      <c r="F33" s="29"/>
      <c r="G33" s="29"/>
      <c r="H33" s="86"/>
      <c r="I33" s="29"/>
      <c r="J33" s="30"/>
    </row>
    <row r="34" spans="1:10" x14ac:dyDescent="0.25">
      <c r="A34" s="29"/>
      <c r="B34" s="130"/>
      <c r="C34" s="29"/>
      <c r="D34" s="29"/>
      <c r="E34" s="131"/>
      <c r="F34" s="131"/>
      <c r="G34" s="29"/>
      <c r="H34" s="86"/>
      <c r="I34" s="29"/>
      <c r="J34" s="30"/>
    </row>
    <row r="35" spans="1:10" x14ac:dyDescent="0.25">
      <c r="A35" s="29"/>
      <c r="B35" s="29"/>
      <c r="C35" s="29"/>
      <c r="D35" s="132"/>
      <c r="E35" s="35" t="s">
        <v>19</v>
      </c>
      <c r="F35" s="150">
        <f>SUM(F11:F34)</f>
        <v>0</v>
      </c>
      <c r="G35" s="85"/>
      <c r="H35" s="29"/>
      <c r="I35" s="29"/>
      <c r="J35" s="30"/>
    </row>
    <row r="36" spans="1:10" x14ac:dyDescent="0.25">
      <c r="A36" s="29"/>
      <c r="B36" s="29"/>
      <c r="C36" s="29"/>
      <c r="D36" s="29"/>
      <c r="E36" s="36"/>
      <c r="F36" s="93"/>
      <c r="G36" s="29"/>
      <c r="H36" s="29"/>
      <c r="I36" s="29"/>
      <c r="J36" s="30"/>
    </row>
    <row r="37" spans="1:10" x14ac:dyDescent="0.25">
      <c r="A37" s="29"/>
      <c r="B37" s="29"/>
      <c r="C37" s="29"/>
      <c r="D37" s="29"/>
      <c r="E37" s="29"/>
      <c r="F37" s="29"/>
      <c r="G37" s="29"/>
      <c r="H37" s="29"/>
      <c r="I37" s="29"/>
      <c r="J37" s="30"/>
    </row>
    <row r="38" spans="1:10" x14ac:dyDescent="0.25">
      <c r="A38" s="28"/>
      <c r="B38" s="29"/>
      <c r="C38" s="29"/>
      <c r="D38" s="29"/>
      <c r="E38" s="29"/>
      <c r="F38" s="29"/>
      <c r="G38" s="29"/>
      <c r="H38" s="29"/>
      <c r="I38" s="29"/>
      <c r="J38" s="30"/>
    </row>
    <row r="39" spans="1:10" x14ac:dyDescent="0.25">
      <c r="A39" s="28"/>
      <c r="B39" s="29"/>
      <c r="C39" s="29"/>
      <c r="D39" s="29"/>
      <c r="E39" s="29"/>
      <c r="F39" s="29"/>
      <c r="G39" s="29"/>
      <c r="H39" s="29"/>
      <c r="I39" s="29"/>
      <c r="J39" s="30"/>
    </row>
    <row r="40" spans="1:10" x14ac:dyDescent="0.25">
      <c r="A40" s="28"/>
      <c r="B40" s="29"/>
      <c r="C40" s="29"/>
      <c r="D40" s="29"/>
      <c r="E40" s="29"/>
      <c r="F40" s="29"/>
      <c r="G40" s="29"/>
      <c r="H40" s="29"/>
      <c r="I40" s="29"/>
      <c r="J40" s="30"/>
    </row>
    <row r="41" spans="1:10" x14ac:dyDescent="0.25">
      <c r="A41" s="28"/>
      <c r="B41" s="29"/>
      <c r="C41" s="29"/>
      <c r="D41" s="29"/>
      <c r="E41" s="29"/>
      <c r="F41" s="29"/>
      <c r="G41" s="29"/>
      <c r="H41" s="29"/>
      <c r="I41" s="29"/>
      <c r="J41" s="30"/>
    </row>
    <row r="42" spans="1:10" x14ac:dyDescent="0.25">
      <c r="A42" s="28"/>
      <c r="B42" s="29"/>
      <c r="C42" s="29"/>
      <c r="D42" s="29"/>
      <c r="E42" s="29"/>
      <c r="F42" s="29"/>
      <c r="G42" s="29"/>
      <c r="H42" s="29"/>
      <c r="I42" s="29"/>
      <c r="J42" s="30"/>
    </row>
    <row r="43" spans="1:10" x14ac:dyDescent="0.25">
      <c r="A43" s="28"/>
      <c r="B43" s="29"/>
      <c r="C43" s="29"/>
      <c r="D43" s="29"/>
      <c r="E43" s="29"/>
      <c r="F43" s="29"/>
      <c r="G43" s="29"/>
      <c r="H43" s="29"/>
      <c r="I43" s="29"/>
      <c r="J43" s="30"/>
    </row>
    <row r="44" spans="1:10" x14ac:dyDescent="0.25">
      <c r="A44" s="28"/>
      <c r="B44" s="29"/>
      <c r="C44" s="29"/>
      <c r="D44" s="29"/>
      <c r="E44" s="29"/>
      <c r="F44" s="29"/>
      <c r="G44" s="29"/>
      <c r="H44" s="29"/>
      <c r="I44" s="29"/>
      <c r="J44" s="30"/>
    </row>
    <row r="45" spans="1:10" x14ac:dyDescent="0.25">
      <c r="A45" s="28"/>
      <c r="B45" s="29"/>
      <c r="C45" s="29"/>
      <c r="D45" s="29"/>
      <c r="E45" s="29"/>
      <c r="F45" s="29"/>
      <c r="G45" s="29"/>
      <c r="H45" s="29"/>
      <c r="I45" s="29"/>
      <c r="J45" s="30"/>
    </row>
    <row r="46" spans="1:10" ht="15.75" thickBot="1" x14ac:dyDescent="0.3">
      <c r="A46" s="28"/>
      <c r="B46" s="37" t="s">
        <v>3</v>
      </c>
      <c r="C46" s="29"/>
      <c r="D46" s="29"/>
      <c r="E46" s="29"/>
      <c r="F46" s="29" t="s">
        <v>5</v>
      </c>
      <c r="G46" s="29"/>
      <c r="H46" s="29"/>
      <c r="I46" s="29"/>
      <c r="J46" s="30"/>
    </row>
    <row r="47" spans="1:10" ht="15.75" thickBot="1" x14ac:dyDescent="0.3">
      <c r="A47" s="28"/>
      <c r="B47" s="243" t="str">
        <f>IF(ISBLANK(Résultats!C4),"",Résultats!C4)</f>
        <v/>
      </c>
      <c r="C47" s="244"/>
      <c r="D47" s="245"/>
      <c r="E47" s="29"/>
      <c r="F47" s="234"/>
      <c r="G47" s="235"/>
      <c r="H47" s="236"/>
      <c r="I47" s="29"/>
      <c r="J47" s="30"/>
    </row>
    <row r="48" spans="1:10" x14ac:dyDescent="0.25">
      <c r="A48" s="28"/>
      <c r="B48" s="29"/>
      <c r="C48" s="29"/>
      <c r="D48" s="29"/>
      <c r="E48" s="29"/>
      <c r="F48" s="237"/>
      <c r="G48" s="238"/>
      <c r="H48" s="239"/>
      <c r="I48" s="29"/>
      <c r="J48" s="30"/>
    </row>
    <row r="49" spans="1:10" x14ac:dyDescent="0.25">
      <c r="A49" s="28"/>
      <c r="B49" s="29"/>
      <c r="C49" s="29"/>
      <c r="D49" s="29"/>
      <c r="E49" s="29"/>
      <c r="F49" s="237"/>
      <c r="G49" s="238"/>
      <c r="H49" s="239"/>
      <c r="I49" s="29"/>
      <c r="J49" s="30"/>
    </row>
    <row r="50" spans="1:10" x14ac:dyDescent="0.25">
      <c r="A50" s="28"/>
      <c r="B50" s="29"/>
      <c r="C50" s="29"/>
      <c r="D50" s="29"/>
      <c r="E50" s="29"/>
      <c r="F50" s="237"/>
      <c r="G50" s="238"/>
      <c r="H50" s="239"/>
      <c r="I50" s="29"/>
      <c r="J50" s="30"/>
    </row>
    <row r="51" spans="1:10" ht="15.75" thickBot="1" x14ac:dyDescent="0.3">
      <c r="A51" s="28"/>
      <c r="B51" s="29"/>
      <c r="C51" s="29"/>
      <c r="D51" s="29"/>
      <c r="E51" s="29"/>
      <c r="F51" s="240"/>
      <c r="G51" s="241"/>
      <c r="H51" s="242"/>
      <c r="I51" s="29"/>
      <c r="J51" s="30"/>
    </row>
    <row r="52" spans="1:10" ht="15.75" thickBot="1" x14ac:dyDescent="0.3">
      <c r="A52" s="73" t="s">
        <v>18</v>
      </c>
      <c r="B52" s="37"/>
      <c r="C52" s="37"/>
      <c r="D52" s="37"/>
      <c r="E52" s="37"/>
      <c r="F52" s="37"/>
      <c r="G52" s="37"/>
      <c r="H52" s="37"/>
      <c r="I52" s="37"/>
      <c r="J52" s="38"/>
    </row>
  </sheetData>
  <sheetProtection algorithmName="SHA-512" hashValue="UyAAkDATBmIkvLAGO3ktiLN7UsQI5yRGqpXCOZ68bGkwTbtM/W08Uj2iUI8DAfgOvA4H35fyrJtH0QaUgeAKGA==" saltValue="/OYlPafg+Q3aVBiJ37DU6g=="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1B015-CE9C-4E29-967A-F0BD7DB30016}">
  <sheetPr codeName="Feuil24">
    <tabColor theme="4" tint="0.79998168889431442"/>
  </sheetPr>
  <dimension ref="A1:J52"/>
  <sheetViews>
    <sheetView zoomScaleNormal="100" workbookViewId="0">
      <selection activeCell="F13" sqref="F13"/>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66" t="s">
        <v>49</v>
      </c>
      <c r="B1" s="267"/>
      <c r="C1" s="267"/>
      <c r="D1" s="267"/>
      <c r="E1" s="267"/>
      <c r="F1" s="267"/>
      <c r="G1" s="267"/>
      <c r="H1" s="267"/>
      <c r="I1" s="267"/>
      <c r="J1" s="268"/>
    </row>
    <row r="2" spans="1:10" ht="15.75" thickBot="1" x14ac:dyDescent="0.3">
      <c r="A2" s="39" t="s">
        <v>0</v>
      </c>
      <c r="B2" s="249" t="str">
        <f>IF(ISBLANK(Résultats!A19),"",Résultats!A19)</f>
        <v/>
      </c>
      <c r="C2" s="253"/>
      <c r="D2" s="253"/>
      <c r="E2" s="253"/>
      <c r="F2" s="250"/>
      <c r="G2" s="40" t="s">
        <v>1</v>
      </c>
      <c r="H2" s="40"/>
      <c r="I2" s="249" t="str">
        <f>IF(ISBLANK(Résultats!D19),"",Résultats!D19)</f>
        <v/>
      </c>
      <c r="J2" s="250"/>
    </row>
    <row r="3" spans="1:10" ht="15.75" thickBot="1" x14ac:dyDescent="0.3">
      <c r="A3" s="39" t="s">
        <v>2</v>
      </c>
      <c r="B3" s="40"/>
      <c r="C3" s="249" t="str">
        <f>IF(ISBLANK(Résultats!G19),"",Résultats!G19)</f>
        <v/>
      </c>
      <c r="D3" s="253"/>
      <c r="E3" s="253"/>
      <c r="F3" s="250"/>
      <c r="G3" s="269" t="s">
        <v>17</v>
      </c>
      <c r="H3" s="270"/>
      <c r="I3" s="251" t="str">
        <f>IF(ISBLANK(Résultats!F19),"","moins de 21ans")</f>
        <v/>
      </c>
      <c r="J3" s="252"/>
    </row>
    <row r="4" spans="1:10" ht="15.75" thickBot="1" x14ac:dyDescent="0.3">
      <c r="A4" s="39" t="s">
        <v>4</v>
      </c>
      <c r="B4" s="40"/>
      <c r="C4" s="249" t="str">
        <f>IF(ISBLANK(Résultats!C2),"",(Résultats!C2))</f>
        <v/>
      </c>
      <c r="D4" s="253"/>
      <c r="E4" s="253"/>
      <c r="F4" s="250"/>
      <c r="G4" s="40" t="s">
        <v>9</v>
      </c>
      <c r="H4" s="40"/>
      <c r="I4" s="251" t="str">
        <f>IF(ISBLANK(Résultats!J2),"",Résultats!J2)</f>
        <v/>
      </c>
      <c r="J4" s="252"/>
    </row>
    <row r="5" spans="1:10" x14ac:dyDescent="0.25">
      <c r="A5" s="39" t="s">
        <v>42</v>
      </c>
      <c r="B5" s="40"/>
      <c r="C5" s="40"/>
      <c r="D5" s="40"/>
      <c r="E5" s="40"/>
      <c r="F5" s="40"/>
      <c r="G5" s="40"/>
      <c r="H5" s="40"/>
      <c r="I5" s="50"/>
      <c r="J5" s="41"/>
    </row>
    <row r="6" spans="1:10" ht="17.25" x14ac:dyDescent="0.25">
      <c r="A6" s="152" t="s">
        <v>44</v>
      </c>
      <c r="B6" s="40"/>
      <c r="C6" s="40"/>
      <c r="D6" s="40"/>
      <c r="E6" s="40"/>
      <c r="F6" s="40"/>
      <c r="G6" s="40"/>
      <c r="H6" s="40"/>
      <c r="I6" s="40"/>
      <c r="J6" s="41"/>
    </row>
    <row r="7" spans="1:10" ht="17.25" x14ac:dyDescent="0.25">
      <c r="A7" s="152" t="s">
        <v>46</v>
      </c>
      <c r="B7" s="40"/>
      <c r="C7" s="40"/>
      <c r="D7" s="40"/>
      <c r="E7" s="40"/>
      <c r="F7" s="40"/>
      <c r="G7" s="40"/>
      <c r="H7" s="40"/>
      <c r="I7" s="40"/>
      <c r="J7" s="41"/>
    </row>
    <row r="8" spans="1:10" ht="17.25" x14ac:dyDescent="0.25">
      <c r="A8" s="152" t="s">
        <v>48</v>
      </c>
      <c r="B8" s="40"/>
      <c r="C8" s="40"/>
      <c r="D8" s="40"/>
      <c r="E8" s="40"/>
      <c r="F8" s="40"/>
      <c r="G8" s="40"/>
      <c r="H8" s="40"/>
      <c r="I8" s="40"/>
      <c r="J8" s="41"/>
    </row>
    <row r="9" spans="1:10" x14ac:dyDescent="0.25">
      <c r="A9" s="39"/>
      <c r="B9" s="40"/>
      <c r="C9" s="40"/>
      <c r="D9" s="40"/>
      <c r="E9" s="40"/>
      <c r="F9" s="40"/>
      <c r="G9" s="40"/>
      <c r="H9" s="40"/>
      <c r="I9" s="40"/>
      <c r="J9" s="41"/>
    </row>
    <row r="10" spans="1:10" ht="45" x14ac:dyDescent="0.25">
      <c r="A10" s="40"/>
      <c r="B10" s="42" t="s">
        <v>40</v>
      </c>
      <c r="C10" s="138" t="s">
        <v>30</v>
      </c>
      <c r="D10" s="138" t="s">
        <v>31</v>
      </c>
      <c r="E10" s="138" t="s">
        <v>32</v>
      </c>
      <c r="F10" s="43" t="s">
        <v>35</v>
      </c>
      <c r="G10" s="79"/>
      <c r="H10" s="80"/>
      <c r="I10" s="40"/>
      <c r="J10" s="41"/>
    </row>
    <row r="11" spans="1:10" x14ac:dyDescent="0.25">
      <c r="A11" s="40"/>
      <c r="B11" s="44">
        <v>1</v>
      </c>
      <c r="C11" s="45">
        <f>Exercice1!G13+Exercice1!H13</f>
        <v>0</v>
      </c>
      <c r="D11" s="45">
        <f>Exercice1!I13+Exercice1!J13</f>
        <v>0</v>
      </c>
      <c r="E11" s="45">
        <f>Exercice1!K13+Exercice1!L13</f>
        <v>0</v>
      </c>
      <c r="F11" s="45">
        <f>Exercice1!M13</f>
        <v>0</v>
      </c>
      <c r="G11" s="81"/>
      <c r="H11" s="82"/>
      <c r="I11" s="40"/>
      <c r="J11" s="41"/>
    </row>
    <row r="12" spans="1:10" x14ac:dyDescent="0.25">
      <c r="A12" s="40"/>
      <c r="B12" s="44">
        <v>2</v>
      </c>
      <c r="C12" s="45">
        <f>Exercice2!G$13+Exercice2!H$13</f>
        <v>0</v>
      </c>
      <c r="D12" s="45">
        <f>Exercice2!I$13+Exercice2!J$13</f>
        <v>0</v>
      </c>
      <c r="E12" s="45">
        <f>Exercice2!K$13+Exercice2!L$13</f>
        <v>0</v>
      </c>
      <c r="F12" s="45">
        <f>Exercice2!M13</f>
        <v>0</v>
      </c>
      <c r="G12" s="81"/>
      <c r="H12" s="82"/>
      <c r="I12" s="40"/>
      <c r="J12" s="41"/>
    </row>
    <row r="13" spans="1:10" x14ac:dyDescent="0.25">
      <c r="A13" s="40"/>
      <c r="B13" s="44">
        <v>3</v>
      </c>
      <c r="C13" s="45">
        <f>Exercice3!H$13+Exercice3!I$13+Exercice3!J$13</f>
        <v>0</v>
      </c>
      <c r="D13" s="45">
        <f>Exercice3!K$13+Exercice3!L$13+Exercice3!M$13</f>
        <v>0</v>
      </c>
      <c r="E13" s="45">
        <f>Exercice4!N$13+Exercice4!O$13+Exercice4!P$13</f>
        <v>0</v>
      </c>
      <c r="F13" s="45">
        <f>Exercice3!Q13</f>
        <v>0</v>
      </c>
      <c r="G13" s="81"/>
      <c r="H13" s="82"/>
      <c r="I13" s="40"/>
      <c r="J13" s="41"/>
    </row>
    <row r="14" spans="1:10" x14ac:dyDescent="0.25">
      <c r="A14" s="40"/>
      <c r="B14" s="44">
        <v>4</v>
      </c>
      <c r="C14" s="45">
        <f>Exercice3!H$13+Exercice3!I$13+Exercice3!J$13</f>
        <v>0</v>
      </c>
      <c r="D14" s="45">
        <f>Exercice4!K$13+Exercice4!L$13+Exercice4!M$13</f>
        <v>0</v>
      </c>
      <c r="E14" s="45">
        <f>Exercice4!N$13+Exercice4!O$13+Exercice4!P$13</f>
        <v>0</v>
      </c>
      <c r="F14" s="45">
        <f>Exercice4!Q13</f>
        <v>0</v>
      </c>
      <c r="G14" s="81"/>
      <c r="H14" s="82"/>
      <c r="I14" s="40"/>
      <c r="J14" s="41"/>
    </row>
    <row r="15" spans="1:10" x14ac:dyDescent="0.25">
      <c r="A15" s="40"/>
      <c r="B15" s="44">
        <v>5</v>
      </c>
      <c r="C15" s="45">
        <f>Exercice5!H$13+Exercice5!I$13+Exercice5!J$13</f>
        <v>0</v>
      </c>
      <c r="D15" s="45">
        <f>Exercice5!K$13+Exercice5!L$13+Exercice5!M$13</f>
        <v>0</v>
      </c>
      <c r="E15" s="45">
        <f>Exercice5!N$13+Exercice5!O$13+Exercice5!P$13</f>
        <v>0</v>
      </c>
      <c r="F15" s="45">
        <f>Exercice5!Q13</f>
        <v>0</v>
      </c>
      <c r="G15" s="81"/>
      <c r="H15" s="82"/>
      <c r="I15" s="40"/>
      <c r="J15" s="41"/>
    </row>
    <row r="16" spans="1:10" x14ac:dyDescent="0.25">
      <c r="A16" s="40"/>
      <c r="B16" s="44">
        <v>6</v>
      </c>
      <c r="C16" s="45">
        <f>Exercice6!H$13+Exercice6!I$13+Exercice6!J$13</f>
        <v>0</v>
      </c>
      <c r="D16" s="45">
        <f>Exercice6!K$13+Exercice6!L$13+Exercice6!M$13</f>
        <v>0</v>
      </c>
      <c r="E16" s="45">
        <f>Exercice6!N$13+Exercice6!O$13+Exercice6!P$13</f>
        <v>0</v>
      </c>
      <c r="F16" s="45">
        <f>Exercice6!Q13</f>
        <v>0</v>
      </c>
      <c r="G16" s="81"/>
      <c r="H16" s="82"/>
      <c r="I16" s="40"/>
      <c r="J16" s="41"/>
    </row>
    <row r="17" spans="1:10" x14ac:dyDescent="0.25">
      <c r="A17" s="40"/>
      <c r="B17" s="44">
        <v>7</v>
      </c>
      <c r="C17" s="45">
        <f>Exercice7!H$13+Exercice7!I$13+Exercice7!J$13</f>
        <v>0</v>
      </c>
      <c r="D17" s="45">
        <f>Exercice7!K$13+Exercice7!L$13+Exercice7!M$13</f>
        <v>0</v>
      </c>
      <c r="E17" s="45">
        <f>Exercice7!N$13+Exercice7!O$13+Exercice7!P$13</f>
        <v>0</v>
      </c>
      <c r="F17" s="45">
        <f>Exercice7!Q13</f>
        <v>0</v>
      </c>
      <c r="G17" s="81"/>
      <c r="H17" s="82"/>
      <c r="I17" s="40"/>
      <c r="J17" s="41"/>
    </row>
    <row r="18" spans="1:10" x14ac:dyDescent="0.25">
      <c r="A18" s="40"/>
      <c r="B18" s="44">
        <v>8</v>
      </c>
      <c r="C18" s="45">
        <f>Exercice8!H$13+Exercice8!I$13+Exercice8!J$13</f>
        <v>0</v>
      </c>
      <c r="D18" s="45">
        <f>Exercice8!K$13+Exercice8!L$13+Exercice8!M$13</f>
        <v>0</v>
      </c>
      <c r="E18" s="45">
        <f>Exercice8!N$13+Exercice8!O$13+Exercice8!P$13</f>
        <v>0</v>
      </c>
      <c r="F18" s="45">
        <f>Exercice8!Q13</f>
        <v>0</v>
      </c>
      <c r="G18" s="81"/>
      <c r="H18" s="82"/>
      <c r="I18" s="40"/>
      <c r="J18" s="41"/>
    </row>
    <row r="19" spans="1:10" x14ac:dyDescent="0.25">
      <c r="A19" s="40"/>
      <c r="B19" s="44">
        <v>9</v>
      </c>
      <c r="C19" s="45">
        <f>Exercice9!H$13+Exercice9!I$13+Exercice9!J$13</f>
        <v>0</v>
      </c>
      <c r="D19" s="45">
        <f>Exercice9!K$13+Exercice9!L$13+Exercice9!M$13</f>
        <v>0</v>
      </c>
      <c r="E19" s="45">
        <f>Exercice9!N$13+Exercice9!O$13+Exercice9!P$13</f>
        <v>0</v>
      </c>
      <c r="F19" s="45">
        <f>Exercice9!Q13</f>
        <v>0</v>
      </c>
      <c r="G19" s="81"/>
      <c r="H19" s="82"/>
      <c r="I19" s="40"/>
      <c r="J19" s="41"/>
    </row>
    <row r="20" spans="1:10" x14ac:dyDescent="0.25">
      <c r="A20" s="40"/>
      <c r="B20" s="133"/>
      <c r="C20" s="46"/>
      <c r="D20" s="46"/>
      <c r="E20" s="46"/>
      <c r="F20" s="46"/>
      <c r="G20" s="40"/>
      <c r="H20" s="82"/>
      <c r="I20" s="40"/>
      <c r="J20" s="41"/>
    </row>
    <row r="21" spans="1:10" x14ac:dyDescent="0.25">
      <c r="A21" s="40"/>
      <c r="B21" s="134"/>
      <c r="C21" s="40"/>
      <c r="D21" s="40"/>
      <c r="E21" s="40"/>
      <c r="F21" s="40"/>
      <c r="G21" s="40"/>
      <c r="H21" s="82"/>
      <c r="I21" s="40"/>
      <c r="J21" s="41"/>
    </row>
    <row r="22" spans="1:10" x14ac:dyDescent="0.25">
      <c r="A22" s="40"/>
      <c r="B22" s="134"/>
      <c r="C22" s="40"/>
      <c r="D22" s="40"/>
      <c r="E22" s="40"/>
      <c r="F22" s="40"/>
      <c r="G22" s="40"/>
      <c r="H22" s="82"/>
      <c r="I22" s="40"/>
      <c r="J22" s="41"/>
    </row>
    <row r="23" spans="1:10" x14ac:dyDescent="0.25">
      <c r="A23" s="40"/>
      <c r="B23" s="134"/>
      <c r="C23" s="40"/>
      <c r="D23" s="40"/>
      <c r="E23" s="40"/>
      <c r="F23" s="40"/>
      <c r="G23" s="40"/>
      <c r="H23" s="82"/>
      <c r="I23" s="40"/>
      <c r="J23" s="41"/>
    </row>
    <row r="24" spans="1:10" x14ac:dyDescent="0.25">
      <c r="A24" s="40"/>
      <c r="B24" s="134"/>
      <c r="C24" s="40"/>
      <c r="D24" s="40"/>
      <c r="E24" s="40"/>
      <c r="F24" s="40"/>
      <c r="G24" s="40"/>
      <c r="H24" s="82"/>
      <c r="I24" s="40"/>
      <c r="J24" s="41"/>
    </row>
    <row r="25" spans="1:10" x14ac:dyDescent="0.25">
      <c r="A25" s="40"/>
      <c r="B25" s="134"/>
      <c r="C25" s="40"/>
      <c r="D25" s="40"/>
      <c r="E25" s="40"/>
      <c r="F25" s="40"/>
      <c r="G25" s="40"/>
      <c r="H25" s="82"/>
      <c r="I25" s="40"/>
      <c r="J25" s="41"/>
    </row>
    <row r="26" spans="1:10" x14ac:dyDescent="0.25">
      <c r="A26" s="40"/>
      <c r="B26" s="134"/>
      <c r="C26" s="40"/>
      <c r="D26" s="40"/>
      <c r="E26" s="40"/>
      <c r="F26" s="40"/>
      <c r="G26" s="40"/>
      <c r="H26" s="82"/>
      <c r="I26" s="40"/>
      <c r="J26" s="41"/>
    </row>
    <row r="27" spans="1:10" x14ac:dyDescent="0.25">
      <c r="A27" s="40"/>
      <c r="B27" s="134"/>
      <c r="C27" s="40"/>
      <c r="D27" s="40"/>
      <c r="E27" s="40"/>
      <c r="F27" s="40"/>
      <c r="G27" s="40"/>
      <c r="H27" s="82"/>
      <c r="I27" s="40"/>
      <c r="J27" s="41"/>
    </row>
    <row r="28" spans="1:10" x14ac:dyDescent="0.25">
      <c r="A28" s="40"/>
      <c r="B28" s="134"/>
      <c r="C28" s="40"/>
      <c r="D28" s="40"/>
      <c r="E28" s="40"/>
      <c r="F28" s="40"/>
      <c r="G28" s="40"/>
      <c r="H28" s="82"/>
      <c r="I28" s="40"/>
      <c r="J28" s="41"/>
    </row>
    <row r="29" spans="1:10" x14ac:dyDescent="0.25">
      <c r="A29" s="40"/>
      <c r="B29" s="134"/>
      <c r="C29" s="40"/>
      <c r="D29" s="40"/>
      <c r="E29" s="40"/>
      <c r="F29" s="40"/>
      <c r="G29" s="40"/>
      <c r="H29" s="82"/>
      <c r="I29" s="40"/>
      <c r="J29" s="41"/>
    </row>
    <row r="30" spans="1:10" x14ac:dyDescent="0.25">
      <c r="A30" s="40"/>
      <c r="B30" s="134"/>
      <c r="C30" s="40"/>
      <c r="D30" s="40"/>
      <c r="E30" s="40"/>
      <c r="F30" s="40"/>
      <c r="G30" s="40"/>
      <c r="H30" s="82"/>
      <c r="I30" s="40"/>
      <c r="J30" s="41"/>
    </row>
    <row r="31" spans="1:10" x14ac:dyDescent="0.25">
      <c r="A31" s="40"/>
      <c r="B31" s="134"/>
      <c r="C31" s="40"/>
      <c r="D31" s="40"/>
      <c r="E31" s="40"/>
      <c r="F31" s="40"/>
      <c r="G31" s="40"/>
      <c r="H31" s="82"/>
      <c r="I31" s="40"/>
      <c r="J31" s="41"/>
    </row>
    <row r="32" spans="1:10" x14ac:dyDescent="0.25">
      <c r="A32" s="40"/>
      <c r="B32" s="134"/>
      <c r="C32" s="40"/>
      <c r="D32" s="40"/>
      <c r="E32" s="40"/>
      <c r="F32" s="40"/>
      <c r="G32" s="40"/>
      <c r="H32" s="82"/>
      <c r="I32" s="40"/>
      <c r="J32" s="41"/>
    </row>
    <row r="33" spans="1:10" x14ac:dyDescent="0.25">
      <c r="A33" s="40"/>
      <c r="B33" s="134"/>
      <c r="C33" s="40"/>
      <c r="D33" s="40"/>
      <c r="E33" s="40"/>
      <c r="F33" s="40"/>
      <c r="G33" s="40"/>
      <c r="H33" s="82"/>
      <c r="I33" s="40"/>
      <c r="J33" s="41"/>
    </row>
    <row r="34" spans="1:10" x14ac:dyDescent="0.25">
      <c r="A34" s="40"/>
      <c r="B34" s="134"/>
      <c r="C34" s="40"/>
      <c r="D34" s="40"/>
      <c r="E34" s="135"/>
      <c r="F34" s="135"/>
      <c r="G34" s="40"/>
      <c r="H34" s="82"/>
      <c r="I34" s="40"/>
      <c r="J34" s="41"/>
    </row>
    <row r="35" spans="1:10" x14ac:dyDescent="0.25">
      <c r="A35" s="40"/>
      <c r="B35" s="40"/>
      <c r="C35" s="40"/>
      <c r="D35" s="136"/>
      <c r="E35" s="45" t="s">
        <v>19</v>
      </c>
      <c r="F35" s="149">
        <f>SUM(F11:F34)</f>
        <v>0</v>
      </c>
      <c r="G35" s="81"/>
      <c r="H35" s="40"/>
      <c r="I35" s="40"/>
      <c r="J35" s="41"/>
    </row>
    <row r="36" spans="1:10" x14ac:dyDescent="0.25">
      <c r="A36" s="40"/>
      <c r="B36" s="40"/>
      <c r="C36" s="40"/>
      <c r="D36" s="40"/>
      <c r="E36" s="46"/>
      <c r="F36" s="92"/>
      <c r="G36" s="40"/>
      <c r="H36" s="40"/>
      <c r="I36" s="40"/>
      <c r="J36" s="41"/>
    </row>
    <row r="37" spans="1:10" x14ac:dyDescent="0.25">
      <c r="A37" s="40"/>
      <c r="B37" s="40"/>
      <c r="C37" s="40"/>
      <c r="D37" s="40"/>
      <c r="E37" s="40"/>
      <c r="F37" s="40"/>
      <c r="G37" s="40"/>
      <c r="H37" s="40"/>
      <c r="I37" s="40"/>
      <c r="J37" s="41"/>
    </row>
    <row r="38" spans="1:10" x14ac:dyDescent="0.25">
      <c r="A38" s="39"/>
      <c r="B38" s="40"/>
      <c r="C38" s="40"/>
      <c r="D38" s="40"/>
      <c r="E38" s="40"/>
      <c r="F38" s="40"/>
      <c r="G38" s="40"/>
      <c r="H38" s="40"/>
      <c r="I38" s="40"/>
      <c r="J38" s="41"/>
    </row>
    <row r="39" spans="1:10" x14ac:dyDescent="0.25">
      <c r="A39" s="39"/>
      <c r="B39" s="40"/>
      <c r="C39" s="40"/>
      <c r="D39" s="40"/>
      <c r="E39" s="40"/>
      <c r="F39" s="40"/>
      <c r="G39" s="40"/>
      <c r="H39" s="40"/>
      <c r="I39" s="40"/>
      <c r="J39" s="41"/>
    </row>
    <row r="40" spans="1:10" x14ac:dyDescent="0.25">
      <c r="A40" s="39"/>
      <c r="B40" s="40"/>
      <c r="C40" s="40"/>
      <c r="D40" s="40"/>
      <c r="E40" s="40"/>
      <c r="F40" s="40"/>
      <c r="G40" s="40"/>
      <c r="H40" s="40"/>
      <c r="I40" s="40"/>
      <c r="J40" s="41"/>
    </row>
    <row r="41" spans="1:10" x14ac:dyDescent="0.25">
      <c r="A41" s="39"/>
      <c r="B41" s="40"/>
      <c r="C41" s="40"/>
      <c r="D41" s="40"/>
      <c r="E41" s="40"/>
      <c r="F41" s="40"/>
      <c r="G41" s="40"/>
      <c r="H41" s="40"/>
      <c r="I41" s="40"/>
      <c r="J41" s="41"/>
    </row>
    <row r="42" spans="1:10" x14ac:dyDescent="0.25">
      <c r="A42" s="39"/>
      <c r="B42" s="40"/>
      <c r="C42" s="40"/>
      <c r="D42" s="40"/>
      <c r="E42" s="40"/>
      <c r="F42" s="40"/>
      <c r="G42" s="40"/>
      <c r="H42" s="40"/>
      <c r="I42" s="40"/>
      <c r="J42" s="41"/>
    </row>
    <row r="43" spans="1:10" x14ac:dyDescent="0.25">
      <c r="A43" s="39"/>
      <c r="B43" s="40"/>
      <c r="C43" s="40"/>
      <c r="D43" s="40"/>
      <c r="E43" s="40"/>
      <c r="F43" s="40"/>
      <c r="G43" s="40"/>
      <c r="H43" s="40"/>
      <c r="I43" s="40"/>
      <c r="J43" s="41"/>
    </row>
    <row r="44" spans="1:10" x14ac:dyDescent="0.25">
      <c r="A44" s="39"/>
      <c r="B44" s="40"/>
      <c r="C44" s="40"/>
      <c r="D44" s="40"/>
      <c r="E44" s="40"/>
      <c r="F44" s="40"/>
      <c r="G44" s="40"/>
      <c r="H44" s="40"/>
      <c r="I44" s="40"/>
      <c r="J44" s="41"/>
    </row>
    <row r="45" spans="1:10" x14ac:dyDescent="0.25">
      <c r="A45" s="39"/>
      <c r="B45" s="40"/>
      <c r="C45" s="40"/>
      <c r="D45" s="40"/>
      <c r="E45" s="40"/>
      <c r="F45" s="40"/>
      <c r="G45" s="40"/>
      <c r="H45" s="40"/>
      <c r="I45" s="40"/>
      <c r="J45" s="41"/>
    </row>
    <row r="46" spans="1:10" ht="15.75" thickBot="1" x14ac:dyDescent="0.3">
      <c r="A46" s="39"/>
      <c r="B46" s="47" t="s">
        <v>3</v>
      </c>
      <c r="C46" s="40"/>
      <c r="D46" s="40"/>
      <c r="E46" s="40"/>
      <c r="F46" s="40" t="s">
        <v>5</v>
      </c>
      <c r="G46" s="40"/>
      <c r="H46" s="40"/>
      <c r="I46" s="40"/>
      <c r="J46" s="41"/>
    </row>
    <row r="47" spans="1:10" ht="15.75" thickBot="1" x14ac:dyDescent="0.3">
      <c r="A47" s="39"/>
      <c r="B47" s="243" t="str">
        <f>IF(ISBLANK(Résultats!C4),"",Résultats!C4)</f>
        <v/>
      </c>
      <c r="C47" s="244"/>
      <c r="D47" s="245"/>
      <c r="E47" s="40"/>
      <c r="F47" s="234"/>
      <c r="G47" s="235"/>
      <c r="H47" s="236"/>
      <c r="I47" s="40"/>
      <c r="J47" s="41"/>
    </row>
    <row r="48" spans="1:10" x14ac:dyDescent="0.25">
      <c r="A48" s="39"/>
      <c r="B48" s="40"/>
      <c r="C48" s="40"/>
      <c r="D48" s="40"/>
      <c r="E48" s="40"/>
      <c r="F48" s="237"/>
      <c r="G48" s="238"/>
      <c r="H48" s="239"/>
      <c r="I48" s="40"/>
      <c r="J48" s="41"/>
    </row>
    <row r="49" spans="1:10" x14ac:dyDescent="0.25">
      <c r="A49" s="39"/>
      <c r="B49" s="40"/>
      <c r="C49" s="40"/>
      <c r="D49" s="40"/>
      <c r="E49" s="40"/>
      <c r="F49" s="237"/>
      <c r="G49" s="238"/>
      <c r="H49" s="239"/>
      <c r="I49" s="40"/>
      <c r="J49" s="41"/>
    </row>
    <row r="50" spans="1:10" x14ac:dyDescent="0.25">
      <c r="A50" s="39"/>
      <c r="B50" s="40"/>
      <c r="C50" s="40"/>
      <c r="D50" s="40"/>
      <c r="E50" s="40"/>
      <c r="F50" s="237"/>
      <c r="G50" s="238"/>
      <c r="H50" s="239"/>
      <c r="I50" s="40"/>
      <c r="J50" s="41"/>
    </row>
    <row r="51" spans="1:10" ht="15.75" thickBot="1" x14ac:dyDescent="0.3">
      <c r="A51" s="39"/>
      <c r="B51" s="40"/>
      <c r="C51" s="40"/>
      <c r="D51" s="40"/>
      <c r="E51" s="40"/>
      <c r="F51" s="240"/>
      <c r="G51" s="241"/>
      <c r="H51" s="242"/>
      <c r="I51" s="40"/>
      <c r="J51" s="41"/>
    </row>
    <row r="52" spans="1:10" ht="15.75" thickBot="1" x14ac:dyDescent="0.3">
      <c r="A52" s="72" t="s">
        <v>18</v>
      </c>
      <c r="B52" s="47"/>
      <c r="C52" s="47"/>
      <c r="D52" s="47"/>
      <c r="E52" s="47"/>
      <c r="F52" s="47"/>
      <c r="G52" s="47"/>
      <c r="H52" s="47"/>
      <c r="I52" s="47"/>
      <c r="J52" s="48"/>
    </row>
  </sheetData>
  <sheetProtection algorithmName="SHA-512" hashValue="F5+W9f2512KsIUWAf+Wcr1TWzc4rQoV4UbXjYVEdJvgym5XcUFXgPNP7Jp4+fMv/g0tLh9lndCR02qe1DlG3hw==" saltValue="y1JBIRNoG0oLxIo1XiU5sA=="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3FE73-D36B-40E2-8ACF-0D464D39244B}">
  <sheetPr codeName="Feuil25"/>
  <dimension ref="A1:J52"/>
  <sheetViews>
    <sheetView workbookViewId="0">
      <selection activeCell="F13" sqref="F13"/>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46" t="s">
        <v>49</v>
      </c>
      <c r="B1" s="247"/>
      <c r="C1" s="247"/>
      <c r="D1" s="247"/>
      <c r="E1" s="247"/>
      <c r="F1" s="247"/>
      <c r="G1" s="247"/>
      <c r="H1" s="247"/>
      <c r="I1" s="247"/>
      <c r="J1" s="248"/>
    </row>
    <row r="2" spans="1:10" ht="15.75" thickBot="1" x14ac:dyDescent="0.3">
      <c r="A2" s="6" t="s">
        <v>0</v>
      </c>
      <c r="B2" s="249" t="str">
        <f>IF(ISBLANK(Résultats!A20),"",Résultats!A20)</f>
        <v/>
      </c>
      <c r="C2" s="253"/>
      <c r="D2" s="253"/>
      <c r="E2" s="253"/>
      <c r="F2" s="250"/>
      <c r="G2" s="7" t="s">
        <v>1</v>
      </c>
      <c r="H2" s="7"/>
      <c r="I2" s="249" t="str">
        <f>IF(ISBLANK(Résultats!D20),"",Résultats!D20)</f>
        <v/>
      </c>
      <c r="J2" s="250"/>
    </row>
    <row r="3" spans="1:10" ht="15.75" thickBot="1" x14ac:dyDescent="0.3">
      <c r="A3" s="6" t="s">
        <v>2</v>
      </c>
      <c r="B3" s="7"/>
      <c r="C3" s="249" t="str">
        <f>IF(ISBLANK(Résultats!G20),"",Résultats!G20)</f>
        <v/>
      </c>
      <c r="D3" s="253"/>
      <c r="E3" s="253"/>
      <c r="F3" s="250"/>
      <c r="G3" s="254" t="s">
        <v>17</v>
      </c>
      <c r="H3" s="255"/>
      <c r="I3" s="251" t="str">
        <f>IF(ISBLANK(Résultats!F20),"","moins de 21ans")</f>
        <v/>
      </c>
      <c r="J3" s="252"/>
    </row>
    <row r="4" spans="1:10" ht="15.75" thickBot="1" x14ac:dyDescent="0.3">
      <c r="A4" s="6" t="s">
        <v>4</v>
      </c>
      <c r="B4" s="7"/>
      <c r="C4" s="249" t="str">
        <f>IF(ISBLANK(Résultats!C2),"",(Résultats!C2))</f>
        <v/>
      </c>
      <c r="D4" s="253"/>
      <c r="E4" s="253"/>
      <c r="F4" s="250"/>
      <c r="G4" s="7" t="s">
        <v>9</v>
      </c>
      <c r="H4" s="7"/>
      <c r="I4" s="251" t="str">
        <f>IF(ISBLANK(Résultats!J2),"",Résultats!J2)</f>
        <v/>
      </c>
      <c r="J4" s="252"/>
    </row>
    <row r="5" spans="1:10" x14ac:dyDescent="0.25">
      <c r="A5" s="6" t="s">
        <v>42</v>
      </c>
      <c r="B5" s="7"/>
      <c r="C5" s="7"/>
      <c r="D5" s="7"/>
      <c r="E5" s="7"/>
      <c r="F5" s="7"/>
      <c r="G5" s="7"/>
      <c r="H5" s="7"/>
      <c r="I5" s="49"/>
      <c r="J5" s="8"/>
    </row>
    <row r="6" spans="1:10" ht="17.25" x14ac:dyDescent="0.25">
      <c r="A6" s="112" t="s">
        <v>44</v>
      </c>
      <c r="B6" s="7"/>
      <c r="C6" s="7"/>
      <c r="D6" s="7"/>
      <c r="E6" s="7"/>
      <c r="F6" s="7"/>
      <c r="G6" s="7"/>
      <c r="H6" s="7"/>
      <c r="I6" s="7"/>
      <c r="J6" s="8"/>
    </row>
    <row r="7" spans="1:10" ht="17.25" x14ac:dyDescent="0.25">
      <c r="A7" s="112" t="s">
        <v>46</v>
      </c>
      <c r="B7" s="7"/>
      <c r="C7" s="7"/>
      <c r="D7" s="7"/>
      <c r="E7" s="7"/>
      <c r="F7" s="7"/>
      <c r="G7" s="7"/>
      <c r="H7" s="7"/>
      <c r="I7" s="7"/>
      <c r="J7" s="8"/>
    </row>
    <row r="8" spans="1:10" ht="17.25" x14ac:dyDescent="0.25">
      <c r="A8" s="112" t="s">
        <v>48</v>
      </c>
      <c r="B8" s="7"/>
      <c r="C8" s="7"/>
      <c r="D8" s="7"/>
      <c r="E8" s="7"/>
      <c r="F8" s="7"/>
      <c r="G8" s="7"/>
      <c r="H8" s="7"/>
      <c r="I8" s="7"/>
      <c r="J8" s="8"/>
    </row>
    <row r="9" spans="1:10" x14ac:dyDescent="0.25">
      <c r="A9" s="6"/>
      <c r="B9" s="7"/>
      <c r="C9" s="7"/>
      <c r="D9" s="7"/>
      <c r="E9" s="7"/>
      <c r="F9" s="7"/>
      <c r="G9" s="7"/>
      <c r="H9" s="7"/>
      <c r="I9" s="7"/>
      <c r="J9" s="8"/>
    </row>
    <row r="10" spans="1:10" ht="45" x14ac:dyDescent="0.25">
      <c r="A10" s="7"/>
      <c r="B10" s="9" t="s">
        <v>40</v>
      </c>
      <c r="C10" s="10" t="s">
        <v>30</v>
      </c>
      <c r="D10" s="10" t="s">
        <v>31</v>
      </c>
      <c r="E10" s="10" t="s">
        <v>32</v>
      </c>
      <c r="F10" s="11" t="s">
        <v>35</v>
      </c>
      <c r="G10" s="76"/>
      <c r="H10" s="77"/>
      <c r="I10" s="7"/>
      <c r="J10" s="8"/>
    </row>
    <row r="11" spans="1:10" x14ac:dyDescent="0.25">
      <c r="A11" s="7"/>
      <c r="B11" s="12">
        <v>1</v>
      </c>
      <c r="C11" s="13">
        <f>Exercice1!G14+Exercice1!H14</f>
        <v>0</v>
      </c>
      <c r="D11" s="13">
        <f>Exercice1!I14+Exercice1!J14</f>
        <v>0</v>
      </c>
      <c r="E11" s="13">
        <f>Exercice1!K14+Exercice1!L14</f>
        <v>0</v>
      </c>
      <c r="F11" s="13">
        <f>Exercice1!M14</f>
        <v>0</v>
      </c>
      <c r="G11" s="58"/>
      <c r="H11" s="78"/>
      <c r="I11" s="7"/>
      <c r="J11" s="8"/>
    </row>
    <row r="12" spans="1:10" x14ac:dyDescent="0.25">
      <c r="A12" s="7"/>
      <c r="B12" s="12">
        <v>2</v>
      </c>
      <c r="C12" s="13">
        <f>Exercice2!G$14+Exercice2!H$14</f>
        <v>0</v>
      </c>
      <c r="D12" s="13">
        <f>Exercice2!I$14+Exercice2!J$14</f>
        <v>0</v>
      </c>
      <c r="E12" s="13">
        <f>Exercice2!K$14+Exercice2!L$14</f>
        <v>0</v>
      </c>
      <c r="F12" s="13">
        <f>Exercice2!M14</f>
        <v>0</v>
      </c>
      <c r="G12" s="58"/>
      <c r="H12" s="78"/>
      <c r="I12" s="7"/>
      <c r="J12" s="8"/>
    </row>
    <row r="13" spans="1:10" x14ac:dyDescent="0.25">
      <c r="A13" s="7"/>
      <c r="B13" s="12">
        <v>3</v>
      </c>
      <c r="C13" s="13">
        <f>Exercice3!H$14+Exercice3!I$14+Exercice3!J$14</f>
        <v>0</v>
      </c>
      <c r="D13" s="13">
        <f>Exercice3!K$14+Exercice3!L$14+Exercice3!M$14</f>
        <v>0</v>
      </c>
      <c r="E13" s="13">
        <f>Exercice4!N$14+Exercice4!O$14+Exercice4!P$14</f>
        <v>0</v>
      </c>
      <c r="F13" s="13">
        <f>Exercice3!Q14</f>
        <v>0</v>
      </c>
      <c r="G13" s="58"/>
      <c r="H13" s="78"/>
      <c r="I13" s="7"/>
      <c r="J13" s="8"/>
    </row>
    <row r="14" spans="1:10" x14ac:dyDescent="0.25">
      <c r="A14" s="7"/>
      <c r="B14" s="12">
        <v>4</v>
      </c>
      <c r="C14" s="13">
        <f>Exercice3!H$14+Exercice3!I$14+Exercice3!J$14</f>
        <v>0</v>
      </c>
      <c r="D14" s="13">
        <f>Exercice4!K$14+Exercice4!L$14+Exercice4!M$14</f>
        <v>0</v>
      </c>
      <c r="E14" s="13">
        <f>Exercice4!N$14+Exercice4!O$14+Exercice4!P$14</f>
        <v>0</v>
      </c>
      <c r="F14" s="13">
        <f>Exercice4!Q14</f>
        <v>0</v>
      </c>
      <c r="G14" s="58"/>
      <c r="H14" s="78"/>
      <c r="I14" s="7"/>
      <c r="J14" s="8"/>
    </row>
    <row r="15" spans="1:10" x14ac:dyDescent="0.25">
      <c r="A15" s="7"/>
      <c r="B15" s="12">
        <v>5</v>
      </c>
      <c r="C15" s="13">
        <f>Exercice5!H$14+Exercice5!I$14+Exercice5!J$14</f>
        <v>0</v>
      </c>
      <c r="D15" s="13">
        <f>Exercice5!K$14+Exercice5!L$14+Exercice5!M$14</f>
        <v>0</v>
      </c>
      <c r="E15" s="13">
        <f>Exercice5!N$14+Exercice5!O$14+Exercice5!P$14</f>
        <v>0</v>
      </c>
      <c r="F15" s="13">
        <f>Exercice5!Q14</f>
        <v>0</v>
      </c>
      <c r="G15" s="58"/>
      <c r="H15" s="78"/>
      <c r="I15" s="7"/>
      <c r="J15" s="8"/>
    </row>
    <row r="16" spans="1:10" x14ac:dyDescent="0.25">
      <c r="A16" s="7"/>
      <c r="B16" s="12">
        <v>6</v>
      </c>
      <c r="C16" s="13">
        <f>Exercice6!H$14+Exercice6!I$14+Exercice6!J$14</f>
        <v>0</v>
      </c>
      <c r="D16" s="13">
        <f>Exercice6!K$14+Exercice6!L$14+Exercice6!M$14</f>
        <v>0</v>
      </c>
      <c r="E16" s="13">
        <f>Exercice6!N$14+Exercice6!O$14+Exercice6!P$14</f>
        <v>0</v>
      </c>
      <c r="F16" s="13">
        <f>Exercice6!Q14</f>
        <v>0</v>
      </c>
      <c r="G16" s="58"/>
      <c r="H16" s="78"/>
      <c r="I16" s="7"/>
      <c r="J16" s="8"/>
    </row>
    <row r="17" spans="1:10" x14ac:dyDescent="0.25">
      <c r="A17" s="7"/>
      <c r="B17" s="12">
        <v>7</v>
      </c>
      <c r="C17" s="13">
        <f>Exercice7!H$14+Exercice7!I$14+Exercice7!J$14</f>
        <v>0</v>
      </c>
      <c r="D17" s="13">
        <f>Exercice7!K$14+Exercice7!L$14+Exercice7!M$14</f>
        <v>0</v>
      </c>
      <c r="E17" s="13">
        <f>Exercice7!N$14+Exercice7!O$14+Exercice7!P$14</f>
        <v>0</v>
      </c>
      <c r="F17" s="13">
        <f>Exercice7!Q14</f>
        <v>0</v>
      </c>
      <c r="G17" s="58"/>
      <c r="H17" s="78"/>
      <c r="I17" s="7"/>
      <c r="J17" s="8"/>
    </row>
    <row r="18" spans="1:10" x14ac:dyDescent="0.25">
      <c r="A18" s="7"/>
      <c r="B18" s="12">
        <v>8</v>
      </c>
      <c r="C18" s="13">
        <f>Exercice8!H$14+Exercice8!I$14+Exercice8!J$14</f>
        <v>0</v>
      </c>
      <c r="D18" s="13">
        <f>Exercice8!K$14+Exercice8!L$14+Exercice8!M$14</f>
        <v>0</v>
      </c>
      <c r="E18" s="13">
        <f>Exercice8!N$14+Exercice8!O$14+Exercice8!P$14</f>
        <v>0</v>
      </c>
      <c r="F18" s="13">
        <f>Exercice8!Q14</f>
        <v>0</v>
      </c>
      <c r="G18" s="58"/>
      <c r="H18" s="78"/>
      <c r="I18" s="7"/>
      <c r="J18" s="8"/>
    </row>
    <row r="19" spans="1:10" x14ac:dyDescent="0.25">
      <c r="A19" s="7"/>
      <c r="B19" s="12">
        <v>9</v>
      </c>
      <c r="C19" s="13">
        <f>Exercice9!H$14+Exercice9!I$14+Exercice9!J$14</f>
        <v>0</v>
      </c>
      <c r="D19" s="13">
        <f>Exercice9!K$14+Exercice9!L$14+Exercice9!M$14</f>
        <v>0</v>
      </c>
      <c r="E19" s="13">
        <f>Exercice9!N$14+Exercice9!O$14+Exercice9!P$14</f>
        <v>0</v>
      </c>
      <c r="F19" s="13">
        <f>Exercice9!Q14</f>
        <v>0</v>
      </c>
      <c r="G19" s="58"/>
      <c r="H19" s="78"/>
      <c r="I19" s="7"/>
      <c r="J19" s="8"/>
    </row>
    <row r="20" spans="1:10" x14ac:dyDescent="0.25">
      <c r="A20" s="7"/>
      <c r="B20" s="137"/>
      <c r="C20" s="14"/>
      <c r="D20" s="14"/>
      <c r="E20" s="14"/>
      <c r="F20" s="14"/>
      <c r="G20" s="7"/>
      <c r="H20" s="78"/>
      <c r="I20" s="7"/>
      <c r="J20" s="8"/>
    </row>
    <row r="21" spans="1:10" x14ac:dyDescent="0.25">
      <c r="A21" s="7"/>
      <c r="B21" s="123"/>
      <c r="C21" s="7"/>
      <c r="D21" s="7"/>
      <c r="E21" s="7"/>
      <c r="F21" s="7"/>
      <c r="G21" s="7"/>
      <c r="H21" s="78"/>
      <c r="I21" s="7"/>
      <c r="J21" s="8"/>
    </row>
    <row r="22" spans="1:10" x14ac:dyDescent="0.25">
      <c r="A22" s="7"/>
      <c r="B22" s="123"/>
      <c r="C22" s="7"/>
      <c r="D22" s="7"/>
      <c r="E22" s="7"/>
      <c r="F22" s="7"/>
      <c r="G22" s="7"/>
      <c r="H22" s="78"/>
      <c r="I22" s="7"/>
      <c r="J22" s="8"/>
    </row>
    <row r="23" spans="1:10" x14ac:dyDescent="0.25">
      <c r="A23" s="7"/>
      <c r="B23" s="123"/>
      <c r="C23" s="7"/>
      <c r="D23" s="7"/>
      <c r="E23" s="7"/>
      <c r="F23" s="7"/>
      <c r="G23" s="7"/>
      <c r="H23" s="78"/>
      <c r="I23" s="7"/>
      <c r="J23" s="8"/>
    </row>
    <row r="24" spans="1:10" x14ac:dyDescent="0.25">
      <c r="A24" s="7"/>
      <c r="B24" s="123"/>
      <c r="C24" s="7"/>
      <c r="D24" s="7"/>
      <c r="E24" s="7"/>
      <c r="F24" s="7"/>
      <c r="G24" s="7"/>
      <c r="H24" s="78"/>
      <c r="I24" s="7"/>
      <c r="J24" s="8"/>
    </row>
    <row r="25" spans="1:10" x14ac:dyDescent="0.25">
      <c r="A25" s="7"/>
      <c r="B25" s="123"/>
      <c r="C25" s="7"/>
      <c r="D25" s="7"/>
      <c r="E25" s="7"/>
      <c r="F25" s="7"/>
      <c r="G25" s="7"/>
      <c r="H25" s="78"/>
      <c r="I25" s="7"/>
      <c r="J25" s="8"/>
    </row>
    <row r="26" spans="1:10" x14ac:dyDescent="0.25">
      <c r="A26" s="7"/>
      <c r="B26" s="123"/>
      <c r="C26" s="7"/>
      <c r="D26" s="7"/>
      <c r="E26" s="7"/>
      <c r="F26" s="7"/>
      <c r="G26" s="7"/>
      <c r="H26" s="78"/>
      <c r="I26" s="7"/>
      <c r="J26" s="8"/>
    </row>
    <row r="27" spans="1:10" x14ac:dyDescent="0.25">
      <c r="A27" s="7"/>
      <c r="B27" s="123"/>
      <c r="C27" s="7"/>
      <c r="D27" s="7"/>
      <c r="E27" s="7"/>
      <c r="F27" s="7"/>
      <c r="G27" s="7"/>
      <c r="H27" s="78"/>
      <c r="I27" s="7"/>
      <c r="J27" s="8"/>
    </row>
    <row r="28" spans="1:10" x14ac:dyDescent="0.25">
      <c r="A28" s="7"/>
      <c r="B28" s="123"/>
      <c r="C28" s="7"/>
      <c r="D28" s="7"/>
      <c r="E28" s="7"/>
      <c r="F28" s="7"/>
      <c r="G28" s="7"/>
      <c r="H28" s="78"/>
      <c r="I28" s="7"/>
      <c r="J28" s="8"/>
    </row>
    <row r="29" spans="1:10" x14ac:dyDescent="0.25">
      <c r="A29" s="7"/>
      <c r="B29" s="123"/>
      <c r="C29" s="7"/>
      <c r="D29" s="7"/>
      <c r="E29" s="7"/>
      <c r="F29" s="7"/>
      <c r="G29" s="7"/>
      <c r="H29" s="78"/>
      <c r="I29" s="7"/>
      <c r="J29" s="8"/>
    </row>
    <row r="30" spans="1:10" x14ac:dyDescent="0.25">
      <c r="A30" s="7"/>
      <c r="B30" s="123"/>
      <c r="C30" s="7"/>
      <c r="D30" s="7"/>
      <c r="E30" s="7"/>
      <c r="F30" s="7"/>
      <c r="G30" s="7"/>
      <c r="H30" s="78"/>
      <c r="I30" s="7"/>
      <c r="J30" s="8"/>
    </row>
    <row r="31" spans="1:10" x14ac:dyDescent="0.25">
      <c r="A31" s="7"/>
      <c r="B31" s="123"/>
      <c r="C31" s="7"/>
      <c r="D31" s="7"/>
      <c r="E31" s="7"/>
      <c r="F31" s="7"/>
      <c r="G31" s="7"/>
      <c r="H31" s="78"/>
      <c r="I31" s="7"/>
      <c r="J31" s="8"/>
    </row>
    <row r="32" spans="1:10" x14ac:dyDescent="0.25">
      <c r="A32" s="7"/>
      <c r="B32" s="123"/>
      <c r="C32" s="7"/>
      <c r="D32" s="7"/>
      <c r="E32" s="7"/>
      <c r="F32" s="7"/>
      <c r="G32" s="7"/>
      <c r="H32" s="78"/>
      <c r="I32" s="7"/>
      <c r="J32" s="8"/>
    </row>
    <row r="33" spans="1:10" x14ac:dyDescent="0.25">
      <c r="A33" s="7"/>
      <c r="B33" s="123"/>
      <c r="C33" s="7"/>
      <c r="D33" s="7"/>
      <c r="E33" s="7"/>
      <c r="F33" s="7"/>
      <c r="G33" s="7"/>
      <c r="H33" s="78"/>
      <c r="I33" s="7"/>
      <c r="J33" s="8"/>
    </row>
    <row r="34" spans="1:10" x14ac:dyDescent="0.25">
      <c r="A34" s="7"/>
      <c r="B34" s="123"/>
      <c r="C34" s="7"/>
      <c r="D34" s="7"/>
      <c r="E34" s="124"/>
      <c r="F34" s="124"/>
      <c r="G34" s="7"/>
      <c r="H34" s="78"/>
      <c r="I34" s="7"/>
      <c r="J34" s="8"/>
    </row>
    <row r="35" spans="1:10" x14ac:dyDescent="0.25">
      <c r="A35" s="7"/>
      <c r="B35" s="7"/>
      <c r="C35" s="7"/>
      <c r="D35" s="59"/>
      <c r="E35" s="13" t="s">
        <v>19</v>
      </c>
      <c r="F35" s="148">
        <f>SUM(F11:F34)</f>
        <v>0</v>
      </c>
      <c r="G35" s="58"/>
      <c r="H35" s="7"/>
      <c r="I35" s="7"/>
      <c r="J35" s="8"/>
    </row>
    <row r="36" spans="1:10" x14ac:dyDescent="0.25">
      <c r="A36" s="7"/>
      <c r="B36" s="7"/>
      <c r="C36" s="7"/>
      <c r="D36" s="7"/>
      <c r="E36" s="14"/>
      <c r="F36" s="91"/>
      <c r="G36" s="7"/>
      <c r="H36" s="7"/>
      <c r="I36" s="7"/>
      <c r="J36" s="8"/>
    </row>
    <row r="37" spans="1:10" x14ac:dyDescent="0.25">
      <c r="A37" s="6"/>
      <c r="B37" s="7"/>
      <c r="C37" s="7"/>
      <c r="D37" s="7"/>
      <c r="E37" s="7"/>
      <c r="F37" s="7"/>
      <c r="G37" s="7"/>
      <c r="H37" s="7"/>
      <c r="I37" s="7"/>
      <c r="J37" s="8"/>
    </row>
    <row r="38" spans="1:10" x14ac:dyDescent="0.25">
      <c r="A38" s="6"/>
      <c r="B38" s="7"/>
      <c r="C38" s="7"/>
      <c r="D38" s="7"/>
      <c r="E38" s="7"/>
      <c r="F38" s="7"/>
      <c r="G38" s="7"/>
      <c r="H38" s="7"/>
      <c r="I38" s="7"/>
      <c r="J38" s="8"/>
    </row>
    <row r="39" spans="1:10" x14ac:dyDescent="0.25">
      <c r="A39" s="6"/>
      <c r="B39" s="7"/>
      <c r="C39" s="7"/>
      <c r="D39" s="7"/>
      <c r="E39" s="7"/>
      <c r="F39" s="7"/>
      <c r="G39" s="7"/>
      <c r="H39" s="7"/>
      <c r="I39" s="7"/>
      <c r="J39" s="8"/>
    </row>
    <row r="40" spans="1:10" x14ac:dyDescent="0.25">
      <c r="A40" s="6"/>
      <c r="B40" s="7"/>
      <c r="C40" s="7"/>
      <c r="D40" s="7"/>
      <c r="E40" s="7"/>
      <c r="F40" s="7"/>
      <c r="G40" s="7"/>
      <c r="H40" s="7"/>
      <c r="I40" s="7"/>
      <c r="J40" s="8"/>
    </row>
    <row r="41" spans="1:10" x14ac:dyDescent="0.25">
      <c r="A41" s="6"/>
      <c r="B41" s="7"/>
      <c r="C41" s="7"/>
      <c r="D41" s="7"/>
      <c r="E41" s="7"/>
      <c r="F41" s="7"/>
      <c r="G41" s="7"/>
      <c r="H41" s="7"/>
      <c r="I41" s="7"/>
      <c r="J41" s="8"/>
    </row>
    <row r="42" spans="1:10" x14ac:dyDescent="0.25">
      <c r="A42" s="6"/>
      <c r="B42" s="7"/>
      <c r="C42" s="7"/>
      <c r="D42" s="7"/>
      <c r="E42" s="7"/>
      <c r="F42" s="7"/>
      <c r="G42" s="7"/>
      <c r="H42" s="7"/>
      <c r="I42" s="7"/>
      <c r="J42" s="8"/>
    </row>
    <row r="43" spans="1:10" x14ac:dyDescent="0.25">
      <c r="A43" s="6"/>
      <c r="B43" s="7"/>
      <c r="C43" s="7"/>
      <c r="D43" s="7"/>
      <c r="E43" s="7"/>
      <c r="F43" s="7"/>
      <c r="G43" s="7"/>
      <c r="H43" s="7"/>
      <c r="I43" s="7"/>
      <c r="J43" s="8"/>
    </row>
    <row r="44" spans="1:10" x14ac:dyDescent="0.25">
      <c r="A44" s="6"/>
      <c r="B44" s="7"/>
      <c r="C44" s="7"/>
      <c r="D44" s="7"/>
      <c r="E44" s="7"/>
      <c r="F44" s="7"/>
      <c r="G44" s="7"/>
      <c r="H44" s="7"/>
      <c r="I44" s="7"/>
      <c r="J44" s="8"/>
    </row>
    <row r="45" spans="1:10" x14ac:dyDescent="0.25">
      <c r="A45" s="6"/>
      <c r="B45" s="7"/>
      <c r="C45" s="7"/>
      <c r="D45" s="7"/>
      <c r="E45" s="7"/>
      <c r="F45" s="7"/>
      <c r="G45" s="7"/>
      <c r="H45" s="7"/>
      <c r="I45" s="7"/>
      <c r="J45" s="8"/>
    </row>
    <row r="46" spans="1:10" ht="15.75" thickBot="1" x14ac:dyDescent="0.3">
      <c r="A46" s="6"/>
      <c r="B46" s="15" t="s">
        <v>3</v>
      </c>
      <c r="C46" s="7"/>
      <c r="D46" s="7"/>
      <c r="E46" s="7"/>
      <c r="F46" s="7" t="s">
        <v>5</v>
      </c>
      <c r="G46" s="7"/>
      <c r="H46" s="7"/>
      <c r="I46" s="7"/>
      <c r="J46" s="8"/>
    </row>
    <row r="47" spans="1:10" ht="15.75" thickBot="1" x14ac:dyDescent="0.3">
      <c r="A47" s="6"/>
      <c r="B47" s="243" t="str">
        <f>IF(ISBLANK(Résultats!C4),"",Résultats!C4)</f>
        <v/>
      </c>
      <c r="C47" s="244"/>
      <c r="D47" s="245"/>
      <c r="E47" s="7"/>
      <c r="F47" s="234"/>
      <c r="G47" s="235"/>
      <c r="H47" s="236"/>
      <c r="I47" s="7"/>
      <c r="J47" s="8"/>
    </row>
    <row r="48" spans="1:10" x14ac:dyDescent="0.25">
      <c r="A48" s="6"/>
      <c r="B48" s="7"/>
      <c r="C48" s="7"/>
      <c r="D48" s="7"/>
      <c r="E48" s="7"/>
      <c r="F48" s="237"/>
      <c r="G48" s="238"/>
      <c r="H48" s="239"/>
      <c r="I48" s="7"/>
      <c r="J48" s="8"/>
    </row>
    <row r="49" spans="1:10" x14ac:dyDescent="0.25">
      <c r="A49" s="6"/>
      <c r="B49" s="7"/>
      <c r="C49" s="7"/>
      <c r="D49" s="7"/>
      <c r="E49" s="7"/>
      <c r="F49" s="237"/>
      <c r="G49" s="238"/>
      <c r="H49" s="239"/>
      <c r="I49" s="7"/>
      <c r="J49" s="8"/>
    </row>
    <row r="50" spans="1:10" x14ac:dyDescent="0.25">
      <c r="A50" s="6"/>
      <c r="B50" s="7"/>
      <c r="C50" s="7"/>
      <c r="D50" s="7"/>
      <c r="E50" s="7"/>
      <c r="F50" s="237"/>
      <c r="G50" s="238"/>
      <c r="H50" s="239"/>
      <c r="I50" s="7"/>
      <c r="J50" s="8"/>
    </row>
    <row r="51" spans="1:10" ht="15.75" thickBot="1" x14ac:dyDescent="0.3">
      <c r="A51" s="6"/>
      <c r="B51" s="7"/>
      <c r="C51" s="7"/>
      <c r="D51" s="7"/>
      <c r="E51" s="7"/>
      <c r="F51" s="240"/>
      <c r="G51" s="241"/>
      <c r="H51" s="242"/>
      <c r="I51" s="7"/>
      <c r="J51" s="8"/>
    </row>
    <row r="52" spans="1:10" ht="15.75" thickBot="1" x14ac:dyDescent="0.3">
      <c r="A52" s="71" t="s">
        <v>18</v>
      </c>
      <c r="B52" s="15"/>
      <c r="C52" s="15"/>
      <c r="D52" s="15"/>
      <c r="E52" s="15"/>
      <c r="F52" s="15"/>
      <c r="G52" s="15"/>
      <c r="H52" s="15"/>
      <c r="I52" s="15"/>
      <c r="J52" s="16"/>
    </row>
  </sheetData>
  <sheetProtection algorithmName="SHA-512" hashValue="ehpGlH7yaRc13AOZ8KJS0jU/DPvqY3QDWH5YCPfT7k66DV1xCXgiYx3+N+k9AytMKoc+0g3M+zoKOizhzKETyg==" saltValue="BXIX/m5IrqCwVRV33CyDNQ=="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4A8F4-6AB4-46D6-8572-DA92D212350A}">
  <sheetPr codeName="Feuil26">
    <tabColor rgb="FFFFFF00"/>
  </sheetPr>
  <dimension ref="A1:J52"/>
  <sheetViews>
    <sheetView zoomScaleNormal="100" workbookViewId="0">
      <selection activeCell="F14" sqref="F14"/>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56" t="s">
        <v>49</v>
      </c>
      <c r="B1" s="257"/>
      <c r="C1" s="257"/>
      <c r="D1" s="257"/>
      <c r="E1" s="257"/>
      <c r="F1" s="257"/>
      <c r="G1" s="257"/>
      <c r="H1" s="257"/>
      <c r="I1" s="257"/>
      <c r="J1" s="258"/>
    </row>
    <row r="2" spans="1:10" ht="15.75" thickBot="1" x14ac:dyDescent="0.3">
      <c r="A2" s="17" t="s">
        <v>0</v>
      </c>
      <c r="B2" s="249" t="str">
        <f>IF(ISBLANK(Résultats!A21),"",Résultats!A21)</f>
        <v/>
      </c>
      <c r="C2" s="253"/>
      <c r="D2" s="253"/>
      <c r="E2" s="253"/>
      <c r="F2" s="250"/>
      <c r="G2" s="18" t="s">
        <v>1</v>
      </c>
      <c r="H2" s="18"/>
      <c r="I2" s="249" t="str">
        <f>IF(ISBLANK(Résultats!D21),"",Résultats!D21)</f>
        <v/>
      </c>
      <c r="J2" s="250"/>
    </row>
    <row r="3" spans="1:10" ht="15.75" thickBot="1" x14ac:dyDescent="0.3">
      <c r="A3" s="17" t="s">
        <v>2</v>
      </c>
      <c r="B3" s="18"/>
      <c r="C3" s="249" t="str">
        <f>IF(ISBLANK(Résultats!G21),"",Résultats!G21)</f>
        <v/>
      </c>
      <c r="D3" s="253"/>
      <c r="E3" s="253"/>
      <c r="F3" s="250"/>
      <c r="G3" s="259" t="s">
        <v>17</v>
      </c>
      <c r="H3" s="260"/>
      <c r="I3" s="251" t="str">
        <f>IF(ISBLANK(Résultats!F21),"","moins de 21ans")</f>
        <v/>
      </c>
      <c r="J3" s="252"/>
    </row>
    <row r="4" spans="1:10" ht="15.75" thickBot="1" x14ac:dyDescent="0.3">
      <c r="A4" s="17" t="s">
        <v>4</v>
      </c>
      <c r="B4" s="18"/>
      <c r="C4" s="249" t="str">
        <f>IF(ISBLANK(Résultats!C2),"",(Résultats!C2))</f>
        <v/>
      </c>
      <c r="D4" s="253"/>
      <c r="E4" s="253"/>
      <c r="F4" s="250"/>
      <c r="G4" s="18" t="s">
        <v>9</v>
      </c>
      <c r="H4" s="18"/>
      <c r="I4" s="251" t="str">
        <f>IF(ISBLANK(Résultats!J2),"",Résultats!J2)</f>
        <v/>
      </c>
      <c r="J4" s="252"/>
    </row>
    <row r="5" spans="1:10" x14ac:dyDescent="0.25">
      <c r="A5" s="17" t="s">
        <v>42</v>
      </c>
      <c r="B5" s="18"/>
      <c r="C5" s="18"/>
      <c r="D5" s="18"/>
      <c r="E5" s="18"/>
      <c r="F5" s="18"/>
      <c r="G5" s="18"/>
      <c r="H5" s="18"/>
      <c r="I5" s="52"/>
      <c r="J5" s="19"/>
    </row>
    <row r="6" spans="1:10" ht="17.25" x14ac:dyDescent="0.25">
      <c r="A6" s="155" t="s">
        <v>44</v>
      </c>
      <c r="B6" s="18"/>
      <c r="C6" s="18"/>
      <c r="D6" s="18"/>
      <c r="E6" s="18"/>
      <c r="F6" s="18"/>
      <c r="G6" s="18"/>
      <c r="H6" s="18"/>
      <c r="I6" s="18"/>
      <c r="J6" s="19"/>
    </row>
    <row r="7" spans="1:10" ht="17.25" x14ac:dyDescent="0.25">
      <c r="A7" s="155" t="s">
        <v>46</v>
      </c>
      <c r="B7" s="18"/>
      <c r="C7" s="18"/>
      <c r="D7" s="18"/>
      <c r="E7" s="18"/>
      <c r="F7" s="18"/>
      <c r="G7" s="18"/>
      <c r="H7" s="18"/>
      <c r="I7" s="18"/>
      <c r="J7" s="19"/>
    </row>
    <row r="8" spans="1:10" ht="17.25" x14ac:dyDescent="0.25">
      <c r="A8" s="155" t="s">
        <v>48</v>
      </c>
      <c r="B8" s="18"/>
      <c r="C8" s="18"/>
      <c r="D8" s="18"/>
      <c r="E8" s="18"/>
      <c r="F8" s="18"/>
      <c r="G8" s="18"/>
      <c r="H8" s="18"/>
      <c r="I8" s="18"/>
      <c r="J8" s="19"/>
    </row>
    <row r="9" spans="1:10" x14ac:dyDescent="0.25">
      <c r="A9" s="17"/>
      <c r="B9" s="18"/>
      <c r="C9" s="18"/>
      <c r="D9" s="18"/>
      <c r="E9" s="18"/>
      <c r="F9" s="18"/>
      <c r="G9" s="18"/>
      <c r="H9" s="18"/>
      <c r="I9" s="18"/>
      <c r="J9" s="19"/>
    </row>
    <row r="10" spans="1:10" ht="45" x14ac:dyDescent="0.25">
      <c r="A10" s="18"/>
      <c r="B10" s="20" t="s">
        <v>40</v>
      </c>
      <c r="C10" s="21" t="s">
        <v>30</v>
      </c>
      <c r="D10" s="21" t="s">
        <v>31</v>
      </c>
      <c r="E10" s="21" t="s">
        <v>32</v>
      </c>
      <c r="F10" s="22" t="s">
        <v>35</v>
      </c>
      <c r="G10" s="87"/>
      <c r="H10" s="88"/>
      <c r="I10" s="18"/>
      <c r="J10" s="19"/>
    </row>
    <row r="11" spans="1:10" x14ac:dyDescent="0.25">
      <c r="A11" s="18"/>
      <c r="B11" s="23">
        <v>1</v>
      </c>
      <c r="C11" s="24">
        <f>Exercice1!G15+Exercice1!H15</f>
        <v>0</v>
      </c>
      <c r="D11" s="24">
        <f>Exercice1!I15+Exercice1!J15</f>
        <v>0</v>
      </c>
      <c r="E11" s="24">
        <f>Exercice1!K15+Exercice1!L15</f>
        <v>0</v>
      </c>
      <c r="F11" s="24">
        <f>Exercice1!M15</f>
        <v>0</v>
      </c>
      <c r="G11" s="89"/>
      <c r="H11" s="90"/>
      <c r="I11" s="18"/>
      <c r="J11" s="19"/>
    </row>
    <row r="12" spans="1:10" x14ac:dyDescent="0.25">
      <c r="A12" s="18"/>
      <c r="B12" s="23">
        <v>2</v>
      </c>
      <c r="C12" s="24">
        <f>Exercice2!G$15+Exercice2!H$15</f>
        <v>0</v>
      </c>
      <c r="D12" s="24">
        <f>Exercice2!I$15+Exercice2!J$15</f>
        <v>0</v>
      </c>
      <c r="E12" s="24">
        <f>Exercice2!K$15+Exercice2!L$15</f>
        <v>0</v>
      </c>
      <c r="F12" s="24">
        <f>Exercice2!M15</f>
        <v>0</v>
      </c>
      <c r="G12" s="89"/>
      <c r="H12" s="90"/>
      <c r="I12" s="18"/>
      <c r="J12" s="19"/>
    </row>
    <row r="13" spans="1:10" x14ac:dyDescent="0.25">
      <c r="A13" s="18"/>
      <c r="B13" s="23">
        <v>3</v>
      </c>
      <c r="C13" s="24">
        <f>Exercice3!H$15+Exercice3!I$15+Exercice3!J$15</f>
        <v>0</v>
      </c>
      <c r="D13" s="24">
        <f>Exercice3!K$15+Exercice3!L$15+Exercice3!M$15</f>
        <v>0</v>
      </c>
      <c r="E13" s="24">
        <f>Exercice4!N$15+Exercice4!O$15+Exercice4!P$15</f>
        <v>0</v>
      </c>
      <c r="F13" s="24">
        <f>Exercice3!Q15</f>
        <v>0</v>
      </c>
      <c r="G13" s="89"/>
      <c r="H13" s="90"/>
      <c r="I13" s="18"/>
      <c r="J13" s="19"/>
    </row>
    <row r="14" spans="1:10" x14ac:dyDescent="0.25">
      <c r="A14" s="18"/>
      <c r="B14" s="23">
        <v>4</v>
      </c>
      <c r="C14" s="24">
        <f>Exercice3!H$15+Exercice3!I$15+Exercice3!J$15</f>
        <v>0</v>
      </c>
      <c r="D14" s="24">
        <f>Exercice4!K$15+Exercice4!L$15+Exercice4!M$15</f>
        <v>0</v>
      </c>
      <c r="E14" s="24">
        <f>Exercice4!N$15+Exercice4!O$15+Exercice4!P$15</f>
        <v>0</v>
      </c>
      <c r="F14" s="24">
        <f>Exercice4!Q15</f>
        <v>0</v>
      </c>
      <c r="G14" s="89"/>
      <c r="H14" s="90"/>
      <c r="I14" s="18"/>
      <c r="J14" s="19"/>
    </row>
    <row r="15" spans="1:10" x14ac:dyDescent="0.25">
      <c r="A15" s="18"/>
      <c r="B15" s="23">
        <v>5</v>
      </c>
      <c r="C15" s="24">
        <f>Exercice5!H$15+Exercice5!I$15+Exercice5!J$15</f>
        <v>0</v>
      </c>
      <c r="D15" s="24">
        <f>Exercice5!K$15+Exercice5!L$15+Exercice5!M$15</f>
        <v>0</v>
      </c>
      <c r="E15" s="24">
        <f>Exercice5!N$15+Exercice5!O$15+Exercice5!P$15</f>
        <v>0</v>
      </c>
      <c r="F15" s="24">
        <f>Exercice5!Q15</f>
        <v>0</v>
      </c>
      <c r="G15" s="89"/>
      <c r="H15" s="90"/>
      <c r="I15" s="18"/>
      <c r="J15" s="19"/>
    </row>
    <row r="16" spans="1:10" x14ac:dyDescent="0.25">
      <c r="A16" s="18"/>
      <c r="B16" s="23">
        <v>6</v>
      </c>
      <c r="C16" s="24">
        <f>Exercice6!H$15+Exercice6!I$15+Exercice6!J$15</f>
        <v>0</v>
      </c>
      <c r="D16" s="24">
        <f>Exercice6!K$15+Exercice6!L$15+Exercice6!M$15</f>
        <v>0</v>
      </c>
      <c r="E16" s="24">
        <f>Exercice6!N$15+Exercice6!O$15+Exercice6!P$15</f>
        <v>0</v>
      </c>
      <c r="F16" s="24">
        <f>Exercice6!Q15</f>
        <v>0</v>
      </c>
      <c r="G16" s="89"/>
      <c r="H16" s="90"/>
      <c r="I16" s="18"/>
      <c r="J16" s="19"/>
    </row>
    <row r="17" spans="1:10" x14ac:dyDescent="0.25">
      <c r="A17" s="18"/>
      <c r="B17" s="23">
        <v>7</v>
      </c>
      <c r="C17" s="24">
        <f>Exercice7!H$15+Exercice7!I$15+Exercice7!J$15</f>
        <v>0</v>
      </c>
      <c r="D17" s="24">
        <f>Exercice7!K$15+Exercice7!L$15+Exercice7!M$15</f>
        <v>0</v>
      </c>
      <c r="E17" s="24">
        <f>Exercice7!N$15+Exercice7!O$15+Exercice7!P$15</f>
        <v>0</v>
      </c>
      <c r="F17" s="24">
        <f>Exercice7!Q15</f>
        <v>0</v>
      </c>
      <c r="G17" s="89"/>
      <c r="H17" s="90"/>
      <c r="I17" s="18"/>
      <c r="J17" s="19"/>
    </row>
    <row r="18" spans="1:10" x14ac:dyDescent="0.25">
      <c r="A18" s="18"/>
      <c r="B18" s="23">
        <v>8</v>
      </c>
      <c r="C18" s="24">
        <f>Exercice8!H$15+Exercice8!I$15+Exercice8!J$15</f>
        <v>0</v>
      </c>
      <c r="D18" s="24">
        <f>Exercice8!K$15+Exercice8!L$15+Exercice8!M$15</f>
        <v>0</v>
      </c>
      <c r="E18" s="24">
        <f>Exercice8!N$15+Exercice8!O$15+Exercice8!P$15</f>
        <v>0</v>
      </c>
      <c r="F18" s="24">
        <f>Exercice8!Q15</f>
        <v>0</v>
      </c>
      <c r="G18" s="89"/>
      <c r="H18" s="90"/>
      <c r="I18" s="18"/>
      <c r="J18" s="19"/>
    </row>
    <row r="19" spans="1:10" x14ac:dyDescent="0.25">
      <c r="A19" s="18"/>
      <c r="B19" s="23">
        <v>9</v>
      </c>
      <c r="C19" s="24">
        <f>Exercice9!H$15+Exercice9!I$15+Exercice9!J$15</f>
        <v>0</v>
      </c>
      <c r="D19" s="24">
        <f>Exercice9!K$15+Exercice9!L$15+Exercice9!M$15</f>
        <v>0</v>
      </c>
      <c r="E19" s="24">
        <f>Exercice9!N$15+Exercice9!O$15+Exercice9!P$15</f>
        <v>0</v>
      </c>
      <c r="F19" s="24">
        <f>Exercice9!Q15</f>
        <v>0</v>
      </c>
      <c r="G19" s="89"/>
      <c r="H19" s="90"/>
      <c r="I19" s="18"/>
      <c r="J19" s="19"/>
    </row>
    <row r="20" spans="1:10" x14ac:dyDescent="0.25">
      <c r="A20" s="18"/>
      <c r="B20" s="125"/>
      <c r="C20" s="25"/>
      <c r="D20" s="25"/>
      <c r="E20" s="25"/>
      <c r="F20" s="25"/>
      <c r="G20" s="18"/>
      <c r="H20" s="90"/>
      <c r="I20" s="18"/>
      <c r="J20" s="19"/>
    </row>
    <row r="21" spans="1:10" x14ac:dyDescent="0.25">
      <c r="A21" s="18"/>
      <c r="B21" s="126"/>
      <c r="C21" s="18"/>
      <c r="D21" s="18"/>
      <c r="E21" s="18"/>
      <c r="F21" s="18"/>
      <c r="G21" s="18"/>
      <c r="H21" s="90"/>
      <c r="I21" s="18"/>
      <c r="J21" s="19"/>
    </row>
    <row r="22" spans="1:10" x14ac:dyDescent="0.25">
      <c r="A22" s="18"/>
      <c r="B22" s="126"/>
      <c r="C22" s="18"/>
      <c r="D22" s="18"/>
      <c r="E22" s="18"/>
      <c r="F22" s="18"/>
      <c r="G22" s="18"/>
      <c r="H22" s="90"/>
      <c r="I22" s="18"/>
      <c r="J22" s="19"/>
    </row>
    <row r="23" spans="1:10" x14ac:dyDescent="0.25">
      <c r="A23" s="18"/>
      <c r="B23" s="126"/>
      <c r="C23" s="18"/>
      <c r="D23" s="18"/>
      <c r="E23" s="18"/>
      <c r="F23" s="18"/>
      <c r="G23" s="18"/>
      <c r="H23" s="90"/>
      <c r="I23" s="18"/>
      <c r="J23" s="19"/>
    </row>
    <row r="24" spans="1:10" x14ac:dyDescent="0.25">
      <c r="A24" s="18"/>
      <c r="B24" s="126"/>
      <c r="C24" s="18"/>
      <c r="D24" s="18"/>
      <c r="E24" s="18"/>
      <c r="F24" s="18"/>
      <c r="G24" s="18"/>
      <c r="H24" s="90"/>
      <c r="I24" s="18"/>
      <c r="J24" s="19"/>
    </row>
    <row r="25" spans="1:10" x14ac:dyDescent="0.25">
      <c r="A25" s="18"/>
      <c r="B25" s="126"/>
      <c r="C25" s="18"/>
      <c r="D25" s="18"/>
      <c r="E25" s="18"/>
      <c r="F25" s="18"/>
      <c r="G25" s="18"/>
      <c r="H25" s="90"/>
      <c r="I25" s="18"/>
      <c r="J25" s="19"/>
    </row>
    <row r="26" spans="1:10" x14ac:dyDescent="0.25">
      <c r="A26" s="18"/>
      <c r="B26" s="126"/>
      <c r="C26" s="18"/>
      <c r="D26" s="18"/>
      <c r="E26" s="18"/>
      <c r="F26" s="18"/>
      <c r="G26" s="18"/>
      <c r="H26" s="90"/>
      <c r="I26" s="18"/>
      <c r="J26" s="19"/>
    </row>
    <row r="27" spans="1:10" x14ac:dyDescent="0.25">
      <c r="A27" s="18"/>
      <c r="B27" s="126"/>
      <c r="C27" s="18"/>
      <c r="D27" s="18"/>
      <c r="E27" s="18"/>
      <c r="F27" s="18"/>
      <c r="G27" s="18"/>
      <c r="H27" s="90"/>
      <c r="I27" s="18"/>
      <c r="J27" s="19"/>
    </row>
    <row r="28" spans="1:10" x14ac:dyDescent="0.25">
      <c r="A28" s="18"/>
      <c r="B28" s="126"/>
      <c r="C28" s="18"/>
      <c r="D28" s="18"/>
      <c r="E28" s="18"/>
      <c r="F28" s="18"/>
      <c r="G28" s="18"/>
      <c r="H28" s="90"/>
      <c r="I28" s="18"/>
      <c r="J28" s="19"/>
    </row>
    <row r="29" spans="1:10" x14ac:dyDescent="0.25">
      <c r="A29" s="18"/>
      <c r="B29" s="126"/>
      <c r="C29" s="18"/>
      <c r="D29" s="18"/>
      <c r="E29" s="18"/>
      <c r="F29" s="18"/>
      <c r="G29" s="18"/>
      <c r="H29" s="90"/>
      <c r="I29" s="18"/>
      <c r="J29" s="19"/>
    </row>
    <row r="30" spans="1:10" x14ac:dyDescent="0.25">
      <c r="A30" s="18"/>
      <c r="B30" s="126"/>
      <c r="C30" s="18"/>
      <c r="D30" s="18"/>
      <c r="E30" s="18"/>
      <c r="F30" s="18"/>
      <c r="G30" s="18"/>
      <c r="H30" s="90"/>
      <c r="I30" s="18"/>
      <c r="J30" s="19"/>
    </row>
    <row r="31" spans="1:10" x14ac:dyDescent="0.25">
      <c r="A31" s="18"/>
      <c r="B31" s="126"/>
      <c r="C31" s="18"/>
      <c r="D31" s="18"/>
      <c r="E31" s="18"/>
      <c r="F31" s="18"/>
      <c r="G31" s="18"/>
      <c r="H31" s="90"/>
      <c r="I31" s="18"/>
      <c r="J31" s="19"/>
    </row>
    <row r="32" spans="1:10" x14ac:dyDescent="0.25">
      <c r="A32" s="18"/>
      <c r="B32" s="126"/>
      <c r="C32" s="18"/>
      <c r="D32" s="18"/>
      <c r="E32" s="18"/>
      <c r="F32" s="18"/>
      <c r="G32" s="18"/>
      <c r="H32" s="90"/>
      <c r="I32" s="18"/>
      <c r="J32" s="19"/>
    </row>
    <row r="33" spans="1:10" x14ac:dyDescent="0.25">
      <c r="A33" s="18"/>
      <c r="B33" s="126"/>
      <c r="C33" s="18"/>
      <c r="D33" s="18"/>
      <c r="E33" s="18"/>
      <c r="F33" s="18"/>
      <c r="G33" s="18"/>
      <c r="H33" s="90"/>
      <c r="I33" s="18"/>
      <c r="J33" s="19"/>
    </row>
    <row r="34" spans="1:10" x14ac:dyDescent="0.25">
      <c r="A34" s="18"/>
      <c r="B34" s="126"/>
      <c r="C34" s="18"/>
      <c r="D34" s="18"/>
      <c r="E34" s="127"/>
      <c r="F34" s="127"/>
      <c r="G34" s="18"/>
      <c r="H34" s="90"/>
      <c r="I34" s="18"/>
      <c r="J34" s="19"/>
    </row>
    <row r="35" spans="1:10" x14ac:dyDescent="0.25">
      <c r="A35" s="18"/>
      <c r="B35" s="18"/>
      <c r="C35" s="18"/>
      <c r="D35" s="128"/>
      <c r="E35" s="24" t="s">
        <v>19</v>
      </c>
      <c r="F35" s="151">
        <f>SUM(F11:F34)</f>
        <v>0</v>
      </c>
      <c r="G35" s="89"/>
      <c r="H35" s="18"/>
      <c r="I35" s="18"/>
      <c r="J35" s="19"/>
    </row>
    <row r="36" spans="1:10" x14ac:dyDescent="0.25">
      <c r="A36" s="18"/>
      <c r="B36" s="18"/>
      <c r="C36" s="18"/>
      <c r="D36" s="18"/>
      <c r="E36" s="25"/>
      <c r="F36" s="94"/>
      <c r="G36" s="18"/>
      <c r="H36" s="18"/>
      <c r="I36" s="18"/>
      <c r="J36" s="19"/>
    </row>
    <row r="37" spans="1:10" x14ac:dyDescent="0.25">
      <c r="A37" s="18"/>
      <c r="B37" s="18"/>
      <c r="C37" s="18"/>
      <c r="D37" s="18"/>
      <c r="E37" s="18"/>
      <c r="F37" s="18"/>
      <c r="G37" s="18"/>
      <c r="H37" s="18"/>
      <c r="I37" s="18"/>
      <c r="J37" s="19"/>
    </row>
    <row r="38" spans="1:10" x14ac:dyDescent="0.25">
      <c r="A38" s="17"/>
      <c r="B38" s="18"/>
      <c r="C38" s="18"/>
      <c r="D38" s="18"/>
      <c r="E38" s="18"/>
      <c r="F38" s="18"/>
      <c r="G38" s="18"/>
      <c r="H38" s="18"/>
      <c r="I38" s="18"/>
      <c r="J38" s="19"/>
    </row>
    <row r="39" spans="1:10" x14ac:dyDescent="0.25">
      <c r="A39" s="17"/>
      <c r="B39" s="18"/>
      <c r="C39" s="18"/>
      <c r="D39" s="18"/>
      <c r="E39" s="18"/>
      <c r="F39" s="18"/>
      <c r="G39" s="18"/>
      <c r="H39" s="18"/>
      <c r="I39" s="18"/>
      <c r="J39" s="19"/>
    </row>
    <row r="40" spans="1:10" x14ac:dyDescent="0.25">
      <c r="A40" s="17"/>
      <c r="B40" s="18"/>
      <c r="C40" s="18"/>
      <c r="D40" s="18"/>
      <c r="E40" s="18"/>
      <c r="F40" s="18"/>
      <c r="G40" s="18"/>
      <c r="H40" s="18"/>
      <c r="I40" s="18"/>
      <c r="J40" s="19"/>
    </row>
    <row r="41" spans="1:10" x14ac:dyDescent="0.25">
      <c r="A41" s="17"/>
      <c r="B41" s="18"/>
      <c r="C41" s="18"/>
      <c r="D41" s="18"/>
      <c r="E41" s="18"/>
      <c r="F41" s="18"/>
      <c r="G41" s="18"/>
      <c r="H41" s="18"/>
      <c r="I41" s="18"/>
      <c r="J41" s="19"/>
    </row>
    <row r="42" spans="1:10" x14ac:dyDescent="0.25">
      <c r="A42" s="17"/>
      <c r="B42" s="18"/>
      <c r="C42" s="18"/>
      <c r="D42" s="18"/>
      <c r="E42" s="18"/>
      <c r="F42" s="18"/>
      <c r="G42" s="18"/>
      <c r="H42" s="18"/>
      <c r="I42" s="18"/>
      <c r="J42" s="19"/>
    </row>
    <row r="43" spans="1:10" x14ac:dyDescent="0.25">
      <c r="A43" s="17"/>
      <c r="B43" s="18"/>
      <c r="C43" s="18"/>
      <c r="D43" s="18"/>
      <c r="E43" s="18"/>
      <c r="F43" s="18"/>
      <c r="G43" s="18"/>
      <c r="H43" s="18"/>
      <c r="I43" s="18"/>
      <c r="J43" s="19"/>
    </row>
    <row r="44" spans="1:10" x14ac:dyDescent="0.25">
      <c r="A44" s="17"/>
      <c r="B44" s="18"/>
      <c r="C44" s="18"/>
      <c r="D44" s="18"/>
      <c r="E44" s="18"/>
      <c r="F44" s="18"/>
      <c r="G44" s="18"/>
      <c r="H44" s="18"/>
      <c r="I44" s="18"/>
      <c r="J44" s="19"/>
    </row>
    <row r="45" spans="1:10" x14ac:dyDescent="0.25">
      <c r="A45" s="17"/>
      <c r="B45" s="18"/>
      <c r="C45" s="18"/>
      <c r="D45" s="18"/>
      <c r="E45" s="18"/>
      <c r="F45" s="18"/>
      <c r="G45" s="18"/>
      <c r="H45" s="18"/>
      <c r="I45" s="18"/>
      <c r="J45" s="19"/>
    </row>
    <row r="46" spans="1:10" ht="15.75" thickBot="1" x14ac:dyDescent="0.3">
      <c r="A46" s="17"/>
      <c r="B46" s="26" t="s">
        <v>3</v>
      </c>
      <c r="C46" s="18"/>
      <c r="D46" s="18"/>
      <c r="E46" s="18"/>
      <c r="F46" s="18" t="s">
        <v>5</v>
      </c>
      <c r="G46" s="18"/>
      <c r="H46" s="18"/>
      <c r="I46" s="18"/>
      <c r="J46" s="19"/>
    </row>
    <row r="47" spans="1:10" ht="15.75" thickBot="1" x14ac:dyDescent="0.3">
      <c r="A47" s="17"/>
      <c r="B47" s="243" t="str">
        <f>IF(ISBLANK(Résultats!C4),"",Résultats!C4)</f>
        <v/>
      </c>
      <c r="C47" s="244"/>
      <c r="D47" s="245"/>
      <c r="E47" s="18"/>
      <c r="F47" s="234"/>
      <c r="G47" s="235"/>
      <c r="H47" s="236"/>
      <c r="I47" s="18"/>
      <c r="J47" s="19"/>
    </row>
    <row r="48" spans="1:10" x14ac:dyDescent="0.25">
      <c r="A48" s="17"/>
      <c r="B48" s="18"/>
      <c r="C48" s="18"/>
      <c r="D48" s="18"/>
      <c r="E48" s="18"/>
      <c r="F48" s="237"/>
      <c r="G48" s="238"/>
      <c r="H48" s="239"/>
      <c r="I48" s="18"/>
      <c r="J48" s="19"/>
    </row>
    <row r="49" spans="1:10" x14ac:dyDescent="0.25">
      <c r="A49" s="17"/>
      <c r="B49" s="18"/>
      <c r="C49" s="18"/>
      <c r="D49" s="18"/>
      <c r="E49" s="18"/>
      <c r="F49" s="237"/>
      <c r="G49" s="238"/>
      <c r="H49" s="239"/>
      <c r="I49" s="18"/>
      <c r="J49" s="19"/>
    </row>
    <row r="50" spans="1:10" x14ac:dyDescent="0.25">
      <c r="A50" s="17"/>
      <c r="B50" s="18"/>
      <c r="C50" s="18"/>
      <c r="D50" s="18"/>
      <c r="E50" s="18"/>
      <c r="F50" s="237"/>
      <c r="G50" s="238"/>
      <c r="H50" s="239"/>
      <c r="I50" s="18"/>
      <c r="J50" s="19"/>
    </row>
    <row r="51" spans="1:10" ht="15.75" thickBot="1" x14ac:dyDescent="0.3">
      <c r="A51" s="17"/>
      <c r="B51" s="18"/>
      <c r="C51" s="18"/>
      <c r="D51" s="18"/>
      <c r="E51" s="18"/>
      <c r="F51" s="240"/>
      <c r="G51" s="241"/>
      <c r="H51" s="242"/>
      <c r="I51" s="18"/>
      <c r="J51" s="19"/>
    </row>
    <row r="52" spans="1:10" ht="15.75" thickBot="1" x14ac:dyDescent="0.3">
      <c r="A52" s="74" t="s">
        <v>18</v>
      </c>
      <c r="B52" s="26"/>
      <c r="C52" s="26"/>
      <c r="D52" s="26"/>
      <c r="E52" s="26"/>
      <c r="F52" s="26"/>
      <c r="G52" s="26"/>
      <c r="H52" s="26"/>
      <c r="I52" s="26"/>
      <c r="J52" s="27"/>
    </row>
  </sheetData>
  <sheetProtection algorithmName="SHA-512" hashValue="r8ISwbS2uTkxDjALyKY3q6BCXqXGSbf7Tyh/n8CovrPCcdm97hidVwYdM6ennu4nRjEAt/U5rKpPPK8l0oEEfw==" saltValue="pc1kNLJc1c2RBD5dQE5bsQ=="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091FD-FA5B-4564-9419-70173E9CB101}">
  <sheetPr codeName="Feuil27">
    <tabColor theme="9" tint="0.79998168889431442"/>
  </sheetPr>
  <dimension ref="A1:J52"/>
  <sheetViews>
    <sheetView zoomScaleNormal="100" workbookViewId="0">
      <selection activeCell="F13" sqref="F13"/>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61" t="s">
        <v>49</v>
      </c>
      <c r="B1" s="262"/>
      <c r="C1" s="262"/>
      <c r="D1" s="262"/>
      <c r="E1" s="262"/>
      <c r="F1" s="262"/>
      <c r="G1" s="262"/>
      <c r="H1" s="262"/>
      <c r="I1" s="262"/>
      <c r="J1" s="263"/>
    </row>
    <row r="2" spans="1:10" ht="15.75" thickBot="1" x14ac:dyDescent="0.3">
      <c r="A2" s="28" t="s">
        <v>0</v>
      </c>
      <c r="B2" s="249" t="str">
        <f>IF(ISBLANK(Résultats!A22),"",Résultats!A22)</f>
        <v/>
      </c>
      <c r="C2" s="253"/>
      <c r="D2" s="253"/>
      <c r="E2" s="253"/>
      <c r="F2" s="250"/>
      <c r="G2" s="29" t="s">
        <v>1</v>
      </c>
      <c r="H2" s="29"/>
      <c r="I2" s="249" t="str">
        <f>IF(ISBLANK(Résultats!D22),"",Résultats!D22)</f>
        <v/>
      </c>
      <c r="J2" s="250"/>
    </row>
    <row r="3" spans="1:10" ht="15.75" thickBot="1" x14ac:dyDescent="0.3">
      <c r="A3" s="28" t="s">
        <v>2</v>
      </c>
      <c r="B3" s="29"/>
      <c r="C3" s="249" t="str">
        <f>IF(ISBLANK(Résultats!G22),"",Résultats!G22)</f>
        <v/>
      </c>
      <c r="D3" s="253"/>
      <c r="E3" s="253"/>
      <c r="F3" s="250"/>
      <c r="G3" s="264" t="s">
        <v>17</v>
      </c>
      <c r="H3" s="265"/>
      <c r="I3" s="251" t="str">
        <f>IF(ISBLANK(Résultats!F22),"","moins de 21ans")</f>
        <v/>
      </c>
      <c r="J3" s="252"/>
    </row>
    <row r="4" spans="1:10" ht="15.75" thickBot="1" x14ac:dyDescent="0.3">
      <c r="A4" s="28" t="s">
        <v>4</v>
      </c>
      <c r="B4" s="29"/>
      <c r="C4" s="249" t="str">
        <f>IF(ISBLANK(Résultats!C2),"",(Résultats!C2))</f>
        <v/>
      </c>
      <c r="D4" s="253"/>
      <c r="E4" s="253"/>
      <c r="F4" s="250"/>
      <c r="G4" s="29" t="s">
        <v>9</v>
      </c>
      <c r="H4" s="29"/>
      <c r="I4" s="251" t="str">
        <f>IF(ISBLANK(Résultats!J2),"",Résultats!J2)</f>
        <v/>
      </c>
      <c r="J4" s="252"/>
    </row>
    <row r="5" spans="1:10" x14ac:dyDescent="0.25">
      <c r="A5" s="28" t="s">
        <v>42</v>
      </c>
      <c r="B5" s="29"/>
      <c r="C5" s="29"/>
      <c r="D5" s="29"/>
      <c r="E5" s="29"/>
      <c r="F5" s="29"/>
      <c r="G5" s="29"/>
      <c r="H5" s="29"/>
      <c r="I5" s="51"/>
      <c r="J5" s="30"/>
    </row>
    <row r="6" spans="1:10" ht="17.25" x14ac:dyDescent="0.25">
      <c r="A6" s="153" t="s">
        <v>44</v>
      </c>
      <c r="B6" s="29"/>
      <c r="C6" s="29"/>
      <c r="D6" s="29"/>
      <c r="E6" s="29"/>
      <c r="F6" s="29"/>
      <c r="G6" s="29"/>
      <c r="H6" s="29"/>
      <c r="I6" s="29"/>
      <c r="J6" s="30"/>
    </row>
    <row r="7" spans="1:10" ht="17.25" x14ac:dyDescent="0.25">
      <c r="A7" s="153" t="s">
        <v>46</v>
      </c>
      <c r="B7" s="29"/>
      <c r="C7" s="29"/>
      <c r="D7" s="29"/>
      <c r="E7" s="29"/>
      <c r="F7" s="29"/>
      <c r="G7" s="29"/>
      <c r="H7" s="29"/>
      <c r="I7" s="29"/>
      <c r="J7" s="30"/>
    </row>
    <row r="8" spans="1:10" ht="17.25" x14ac:dyDescent="0.25">
      <c r="A8" s="153" t="s">
        <v>48</v>
      </c>
      <c r="B8" s="29"/>
      <c r="C8" s="29"/>
      <c r="D8" s="29"/>
      <c r="E8" s="29"/>
      <c r="F8" s="29"/>
      <c r="G8" s="29"/>
      <c r="H8" s="29"/>
      <c r="I8" s="29"/>
      <c r="J8" s="30"/>
    </row>
    <row r="9" spans="1:10" x14ac:dyDescent="0.25">
      <c r="A9" s="28"/>
      <c r="B9" s="29"/>
      <c r="C9" s="29"/>
      <c r="D9" s="29"/>
      <c r="E9" s="29"/>
      <c r="F9" s="29"/>
      <c r="G9" s="29"/>
      <c r="H9" s="29"/>
      <c r="I9" s="29"/>
      <c r="J9" s="30"/>
    </row>
    <row r="10" spans="1:10" ht="45" x14ac:dyDescent="0.25">
      <c r="A10" s="29"/>
      <c r="B10" s="31" t="s">
        <v>40</v>
      </c>
      <c r="C10" s="32" t="s">
        <v>30</v>
      </c>
      <c r="D10" s="32" t="s">
        <v>31</v>
      </c>
      <c r="E10" s="32" t="s">
        <v>32</v>
      </c>
      <c r="F10" s="33" t="s">
        <v>35</v>
      </c>
      <c r="G10" s="83"/>
      <c r="H10" s="84"/>
      <c r="I10" s="29"/>
      <c r="J10" s="30"/>
    </row>
    <row r="11" spans="1:10" x14ac:dyDescent="0.25">
      <c r="A11" s="29"/>
      <c r="B11" s="34">
        <v>1</v>
      </c>
      <c r="C11" s="35">
        <f>Exercice1!G16+Exercice1!H16</f>
        <v>0</v>
      </c>
      <c r="D11" s="35">
        <f>Exercice1!I16+Exercice1!J16</f>
        <v>0</v>
      </c>
      <c r="E11" s="35">
        <f>Exercice1!K16+Exercice1!L16</f>
        <v>0</v>
      </c>
      <c r="F11" s="35">
        <f>Exercice1!M16</f>
        <v>0</v>
      </c>
      <c r="G11" s="85"/>
      <c r="H11" s="86"/>
      <c r="I11" s="29"/>
      <c r="J11" s="30"/>
    </row>
    <row r="12" spans="1:10" x14ac:dyDescent="0.25">
      <c r="A12" s="29"/>
      <c r="B12" s="34">
        <v>2</v>
      </c>
      <c r="C12" s="35">
        <f>Exercice2!G$16+Exercice2!H$16</f>
        <v>0</v>
      </c>
      <c r="D12" s="35">
        <f>Exercice2!I$16+Exercice2!J$16</f>
        <v>0</v>
      </c>
      <c r="E12" s="35">
        <f>Exercice2!K$16+Exercice2!L$16</f>
        <v>0</v>
      </c>
      <c r="F12" s="35">
        <f>Exercice2!M16</f>
        <v>0</v>
      </c>
      <c r="G12" s="85"/>
      <c r="H12" s="86"/>
      <c r="I12" s="29"/>
      <c r="J12" s="30"/>
    </row>
    <row r="13" spans="1:10" x14ac:dyDescent="0.25">
      <c r="A13" s="29"/>
      <c r="B13" s="34">
        <v>3</v>
      </c>
      <c r="C13" s="35">
        <f>Exercice3!H$16+Exercice3!I$16+Exercice3!J$16</f>
        <v>0</v>
      </c>
      <c r="D13" s="35">
        <f>Exercice3!K$16+Exercice3!L$16+Exercice3!M$16</f>
        <v>0</v>
      </c>
      <c r="E13" s="35">
        <f>Exercice4!N$16+Exercice4!O$16+Exercice4!P$16</f>
        <v>0</v>
      </c>
      <c r="F13" s="35">
        <f>Exercice3!Q16</f>
        <v>0</v>
      </c>
      <c r="G13" s="85"/>
      <c r="H13" s="86"/>
      <c r="I13" s="29"/>
      <c r="J13" s="30"/>
    </row>
    <row r="14" spans="1:10" x14ac:dyDescent="0.25">
      <c r="A14" s="29"/>
      <c r="B14" s="34">
        <v>4</v>
      </c>
      <c r="C14" s="35">
        <f>Exercice3!H$16+Exercice3!I$16+Exercice3!J$16</f>
        <v>0</v>
      </c>
      <c r="D14" s="35">
        <f>Exercice4!K$16+Exercice4!L$16+Exercice4!M$16</f>
        <v>0</v>
      </c>
      <c r="E14" s="35">
        <f>Exercice4!N$16+Exercice4!O$16+Exercice4!P$16</f>
        <v>0</v>
      </c>
      <c r="F14" s="35">
        <f>Exercice4!Q16</f>
        <v>0</v>
      </c>
      <c r="G14" s="85"/>
      <c r="H14" s="86"/>
      <c r="I14" s="29"/>
      <c r="J14" s="30"/>
    </row>
    <row r="15" spans="1:10" x14ac:dyDescent="0.25">
      <c r="A15" s="29"/>
      <c r="B15" s="34">
        <v>5</v>
      </c>
      <c r="C15" s="35">
        <f>Exercice5!H$16+Exercice5!I$16+Exercice5!J$16</f>
        <v>0</v>
      </c>
      <c r="D15" s="35">
        <f>Exercice5!K$16+Exercice5!L$16+Exercice5!M$16</f>
        <v>0</v>
      </c>
      <c r="E15" s="35">
        <f>Exercice5!N$16+Exercice5!O$16+Exercice5!P$16</f>
        <v>0</v>
      </c>
      <c r="F15" s="35">
        <f>Exercice5!Q16</f>
        <v>0</v>
      </c>
      <c r="G15" s="85"/>
      <c r="H15" s="86"/>
      <c r="I15" s="29"/>
      <c r="J15" s="30"/>
    </row>
    <row r="16" spans="1:10" x14ac:dyDescent="0.25">
      <c r="A16" s="29"/>
      <c r="B16" s="34">
        <v>6</v>
      </c>
      <c r="C16" s="35">
        <f>Exercice6!H$16+Exercice6!I$16+Exercice6!J$16</f>
        <v>0</v>
      </c>
      <c r="D16" s="35">
        <f>Exercice6!K$16+Exercice6!L$16+Exercice6!M$16</f>
        <v>0</v>
      </c>
      <c r="E16" s="35">
        <f>Exercice6!N$16+Exercice6!O$16+Exercice6!P$16</f>
        <v>0</v>
      </c>
      <c r="F16" s="35">
        <f>Exercice6!Q16</f>
        <v>0</v>
      </c>
      <c r="G16" s="85"/>
      <c r="H16" s="86"/>
      <c r="I16" s="29"/>
      <c r="J16" s="30"/>
    </row>
    <row r="17" spans="1:10" x14ac:dyDescent="0.25">
      <c r="A17" s="29"/>
      <c r="B17" s="34">
        <v>7</v>
      </c>
      <c r="C17" s="35">
        <f>Exercice7!H$16+Exercice7!I$16+Exercice7!J$16</f>
        <v>0</v>
      </c>
      <c r="D17" s="35">
        <f>Exercice7!K$16+Exercice7!L$16+Exercice7!M$16</f>
        <v>0</v>
      </c>
      <c r="E17" s="35">
        <f>Exercice7!N$16+Exercice7!O$16+Exercice7!P$16</f>
        <v>0</v>
      </c>
      <c r="F17" s="35">
        <f>Exercice7!Q16</f>
        <v>0</v>
      </c>
      <c r="G17" s="85"/>
      <c r="H17" s="86"/>
      <c r="I17" s="29"/>
      <c r="J17" s="30"/>
    </row>
    <row r="18" spans="1:10" x14ac:dyDescent="0.25">
      <c r="A18" s="29"/>
      <c r="B18" s="34">
        <v>8</v>
      </c>
      <c r="C18" s="35">
        <f>Exercice8!H$16+Exercice8!I$16+Exercice8!J$16</f>
        <v>0</v>
      </c>
      <c r="D18" s="35">
        <f>Exercice8!K$16+Exercice8!L$16+Exercice8!M$16</f>
        <v>0</v>
      </c>
      <c r="E18" s="35">
        <f>Exercice8!N$16+Exercice8!O$16+Exercice8!P$16</f>
        <v>0</v>
      </c>
      <c r="F18" s="35">
        <f>Exercice8!Q16</f>
        <v>0</v>
      </c>
      <c r="G18" s="85"/>
      <c r="H18" s="86"/>
      <c r="I18" s="29"/>
      <c r="J18" s="30"/>
    </row>
    <row r="19" spans="1:10" x14ac:dyDescent="0.25">
      <c r="A19" s="29"/>
      <c r="B19" s="34">
        <v>9</v>
      </c>
      <c r="C19" s="35">
        <f>Exercice9!H$16+Exercice9!I$16+Exercice9!J$16</f>
        <v>0</v>
      </c>
      <c r="D19" s="35">
        <f>Exercice9!K$16+Exercice9!L$16+Exercice9!M$16</f>
        <v>0</v>
      </c>
      <c r="E19" s="35">
        <f>Exercice9!N$16+Exercice9!O$16+Exercice9!P$16</f>
        <v>0</v>
      </c>
      <c r="F19" s="35">
        <f>Exercice9!Q16</f>
        <v>0</v>
      </c>
      <c r="G19" s="85"/>
      <c r="H19" s="86"/>
      <c r="I19" s="29"/>
      <c r="J19" s="30"/>
    </row>
    <row r="20" spans="1:10" x14ac:dyDescent="0.25">
      <c r="A20" s="29"/>
      <c r="B20" s="129"/>
      <c r="C20" s="36"/>
      <c r="D20" s="36"/>
      <c r="E20" s="36"/>
      <c r="F20" s="36"/>
      <c r="G20" s="29"/>
      <c r="H20" s="86"/>
      <c r="I20" s="29"/>
      <c r="J20" s="30"/>
    </row>
    <row r="21" spans="1:10" x14ac:dyDescent="0.25">
      <c r="A21" s="29"/>
      <c r="B21" s="130"/>
      <c r="C21" s="29"/>
      <c r="D21" s="29"/>
      <c r="E21" s="29"/>
      <c r="F21" s="29"/>
      <c r="G21" s="29"/>
      <c r="H21" s="86"/>
      <c r="I21" s="29"/>
      <c r="J21" s="30"/>
    </row>
    <row r="22" spans="1:10" x14ac:dyDescent="0.25">
      <c r="A22" s="29"/>
      <c r="B22" s="130"/>
      <c r="C22" s="29"/>
      <c r="D22" s="29"/>
      <c r="E22" s="29"/>
      <c r="F22" s="29"/>
      <c r="G22" s="29"/>
      <c r="H22" s="86"/>
      <c r="I22" s="29"/>
      <c r="J22" s="30"/>
    </row>
    <row r="23" spans="1:10" x14ac:dyDescent="0.25">
      <c r="A23" s="29"/>
      <c r="B23" s="130"/>
      <c r="C23" s="29"/>
      <c r="D23" s="29"/>
      <c r="E23" s="29"/>
      <c r="F23" s="29"/>
      <c r="G23" s="29"/>
      <c r="H23" s="86"/>
      <c r="I23" s="29"/>
      <c r="J23" s="30"/>
    </row>
    <row r="24" spans="1:10" x14ac:dyDescent="0.25">
      <c r="A24" s="29"/>
      <c r="B24" s="130"/>
      <c r="C24" s="29"/>
      <c r="D24" s="29"/>
      <c r="E24" s="29"/>
      <c r="F24" s="29"/>
      <c r="G24" s="29"/>
      <c r="H24" s="86"/>
      <c r="I24" s="29"/>
      <c r="J24" s="30"/>
    </row>
    <row r="25" spans="1:10" x14ac:dyDescent="0.25">
      <c r="A25" s="29"/>
      <c r="B25" s="130"/>
      <c r="C25" s="29"/>
      <c r="D25" s="29"/>
      <c r="E25" s="29"/>
      <c r="F25" s="29"/>
      <c r="G25" s="29"/>
      <c r="H25" s="86"/>
      <c r="I25" s="29"/>
      <c r="J25" s="30"/>
    </row>
    <row r="26" spans="1:10" x14ac:dyDescent="0.25">
      <c r="A26" s="29"/>
      <c r="B26" s="130"/>
      <c r="C26" s="29"/>
      <c r="D26" s="29"/>
      <c r="E26" s="29"/>
      <c r="F26" s="29"/>
      <c r="G26" s="29"/>
      <c r="H26" s="86"/>
      <c r="I26" s="29"/>
      <c r="J26" s="30"/>
    </row>
    <row r="27" spans="1:10" x14ac:dyDescent="0.25">
      <c r="A27" s="29"/>
      <c r="B27" s="130"/>
      <c r="C27" s="29"/>
      <c r="D27" s="29"/>
      <c r="E27" s="29"/>
      <c r="F27" s="29"/>
      <c r="G27" s="29"/>
      <c r="H27" s="86"/>
      <c r="I27" s="29"/>
      <c r="J27" s="30"/>
    </row>
    <row r="28" spans="1:10" x14ac:dyDescent="0.25">
      <c r="A28" s="29"/>
      <c r="B28" s="130"/>
      <c r="C28" s="29"/>
      <c r="D28" s="29"/>
      <c r="E28" s="29"/>
      <c r="F28" s="29"/>
      <c r="G28" s="29"/>
      <c r="H28" s="86"/>
      <c r="I28" s="29"/>
      <c r="J28" s="30"/>
    </row>
    <row r="29" spans="1:10" x14ac:dyDescent="0.25">
      <c r="A29" s="29"/>
      <c r="B29" s="130"/>
      <c r="C29" s="29"/>
      <c r="D29" s="29"/>
      <c r="E29" s="29"/>
      <c r="F29" s="29"/>
      <c r="G29" s="29"/>
      <c r="H29" s="86"/>
      <c r="I29" s="29"/>
      <c r="J29" s="30"/>
    </row>
    <row r="30" spans="1:10" x14ac:dyDescent="0.25">
      <c r="A30" s="29"/>
      <c r="B30" s="130"/>
      <c r="C30" s="29"/>
      <c r="D30" s="29"/>
      <c r="E30" s="29"/>
      <c r="F30" s="29"/>
      <c r="G30" s="29"/>
      <c r="H30" s="86"/>
      <c r="I30" s="29"/>
      <c r="J30" s="30"/>
    </row>
    <row r="31" spans="1:10" x14ac:dyDescent="0.25">
      <c r="A31" s="29"/>
      <c r="B31" s="130"/>
      <c r="C31" s="29"/>
      <c r="D31" s="29"/>
      <c r="E31" s="29"/>
      <c r="F31" s="29"/>
      <c r="G31" s="29"/>
      <c r="H31" s="86"/>
      <c r="I31" s="29"/>
      <c r="J31" s="30"/>
    </row>
    <row r="32" spans="1:10" x14ac:dyDescent="0.25">
      <c r="A32" s="29"/>
      <c r="B32" s="130"/>
      <c r="C32" s="29"/>
      <c r="D32" s="29"/>
      <c r="E32" s="29"/>
      <c r="F32" s="29"/>
      <c r="G32" s="29"/>
      <c r="H32" s="86"/>
      <c r="I32" s="29"/>
      <c r="J32" s="30"/>
    </row>
    <row r="33" spans="1:10" x14ac:dyDescent="0.25">
      <c r="A33" s="29"/>
      <c r="B33" s="130"/>
      <c r="C33" s="29"/>
      <c r="D33" s="29"/>
      <c r="E33" s="29"/>
      <c r="F33" s="29"/>
      <c r="G33" s="29"/>
      <c r="H33" s="86"/>
      <c r="I33" s="29"/>
      <c r="J33" s="30"/>
    </row>
    <row r="34" spans="1:10" x14ac:dyDescent="0.25">
      <c r="A34" s="29"/>
      <c r="B34" s="130"/>
      <c r="C34" s="29"/>
      <c r="D34" s="29"/>
      <c r="E34" s="131"/>
      <c r="F34" s="131"/>
      <c r="G34" s="29"/>
      <c r="H34" s="86"/>
      <c r="I34" s="29"/>
      <c r="J34" s="30"/>
    </row>
    <row r="35" spans="1:10" x14ac:dyDescent="0.25">
      <c r="A35" s="29"/>
      <c r="B35" s="29"/>
      <c r="C35" s="29"/>
      <c r="D35" s="132"/>
      <c r="E35" s="35" t="s">
        <v>19</v>
      </c>
      <c r="F35" s="150">
        <f>SUM(F11:F34)</f>
        <v>0</v>
      </c>
      <c r="G35" s="85"/>
      <c r="H35" s="29"/>
      <c r="I35" s="29"/>
      <c r="J35" s="30"/>
    </row>
    <row r="36" spans="1:10" x14ac:dyDescent="0.25">
      <c r="A36" s="29"/>
      <c r="B36" s="29"/>
      <c r="C36" s="29"/>
      <c r="D36" s="29"/>
      <c r="E36" s="36"/>
      <c r="F36" s="93"/>
      <c r="G36" s="29"/>
      <c r="H36" s="29"/>
      <c r="I36" s="29"/>
      <c r="J36" s="30"/>
    </row>
    <row r="37" spans="1:10" x14ac:dyDescent="0.25">
      <c r="A37" s="29"/>
      <c r="B37" s="29"/>
      <c r="C37" s="29"/>
      <c r="D37" s="29"/>
      <c r="E37" s="29"/>
      <c r="F37" s="29"/>
      <c r="G37" s="29"/>
      <c r="H37" s="29"/>
      <c r="I37" s="29"/>
      <c r="J37" s="30"/>
    </row>
    <row r="38" spans="1:10" x14ac:dyDescent="0.25">
      <c r="A38" s="28"/>
      <c r="B38" s="29"/>
      <c r="C38" s="29"/>
      <c r="D38" s="29"/>
      <c r="E38" s="29"/>
      <c r="F38" s="29"/>
      <c r="G38" s="29"/>
      <c r="H38" s="29"/>
      <c r="I38" s="29"/>
      <c r="J38" s="30"/>
    </row>
    <row r="39" spans="1:10" x14ac:dyDescent="0.25">
      <c r="A39" s="28"/>
      <c r="B39" s="29"/>
      <c r="C39" s="29"/>
      <c r="D39" s="29"/>
      <c r="E39" s="29"/>
      <c r="F39" s="29"/>
      <c r="G39" s="29"/>
      <c r="H39" s="29"/>
      <c r="I39" s="29"/>
      <c r="J39" s="30"/>
    </row>
    <row r="40" spans="1:10" x14ac:dyDescent="0.25">
      <c r="A40" s="28"/>
      <c r="B40" s="29"/>
      <c r="C40" s="29"/>
      <c r="D40" s="29"/>
      <c r="E40" s="29"/>
      <c r="F40" s="29"/>
      <c r="G40" s="29"/>
      <c r="H40" s="29"/>
      <c r="I40" s="29"/>
      <c r="J40" s="30"/>
    </row>
    <row r="41" spans="1:10" x14ac:dyDescent="0.25">
      <c r="A41" s="28"/>
      <c r="B41" s="29"/>
      <c r="C41" s="29"/>
      <c r="D41" s="29"/>
      <c r="E41" s="29"/>
      <c r="F41" s="29"/>
      <c r="G41" s="29"/>
      <c r="H41" s="29"/>
      <c r="I41" s="29"/>
      <c r="J41" s="30"/>
    </row>
    <row r="42" spans="1:10" x14ac:dyDescent="0.25">
      <c r="A42" s="28"/>
      <c r="B42" s="29"/>
      <c r="C42" s="29"/>
      <c r="D42" s="29"/>
      <c r="E42" s="29"/>
      <c r="F42" s="29"/>
      <c r="G42" s="29"/>
      <c r="H42" s="29"/>
      <c r="I42" s="29"/>
      <c r="J42" s="30"/>
    </row>
    <row r="43" spans="1:10" x14ac:dyDescent="0.25">
      <c r="A43" s="28"/>
      <c r="B43" s="29"/>
      <c r="C43" s="29"/>
      <c r="D43" s="29"/>
      <c r="E43" s="29"/>
      <c r="F43" s="29"/>
      <c r="G43" s="29"/>
      <c r="H43" s="29"/>
      <c r="I43" s="29"/>
      <c r="J43" s="30"/>
    </row>
    <row r="44" spans="1:10" x14ac:dyDescent="0.25">
      <c r="A44" s="28"/>
      <c r="B44" s="29"/>
      <c r="C44" s="29"/>
      <c r="D44" s="29"/>
      <c r="E44" s="29"/>
      <c r="F44" s="29"/>
      <c r="G44" s="29"/>
      <c r="H44" s="29"/>
      <c r="I44" s="29"/>
      <c r="J44" s="30"/>
    </row>
    <row r="45" spans="1:10" x14ac:dyDescent="0.25">
      <c r="A45" s="28"/>
      <c r="B45" s="29"/>
      <c r="C45" s="29"/>
      <c r="D45" s="29"/>
      <c r="E45" s="29"/>
      <c r="F45" s="29"/>
      <c r="G45" s="29"/>
      <c r="H45" s="29"/>
      <c r="I45" s="29"/>
      <c r="J45" s="30"/>
    </row>
    <row r="46" spans="1:10" ht="15.75" thickBot="1" x14ac:dyDescent="0.3">
      <c r="A46" s="28"/>
      <c r="B46" s="37" t="s">
        <v>3</v>
      </c>
      <c r="C46" s="29"/>
      <c r="D46" s="29"/>
      <c r="E46" s="29"/>
      <c r="F46" s="29" t="s">
        <v>5</v>
      </c>
      <c r="G46" s="29"/>
      <c r="H46" s="29"/>
      <c r="I46" s="29"/>
      <c r="J46" s="30"/>
    </row>
    <row r="47" spans="1:10" ht="15.75" thickBot="1" x14ac:dyDescent="0.3">
      <c r="A47" s="28"/>
      <c r="B47" s="243" t="str">
        <f>IF(ISBLANK(Résultats!C4),"",Résultats!C4)</f>
        <v/>
      </c>
      <c r="C47" s="244"/>
      <c r="D47" s="245"/>
      <c r="E47" s="29"/>
      <c r="F47" s="234"/>
      <c r="G47" s="235"/>
      <c r="H47" s="236"/>
      <c r="I47" s="29"/>
      <c r="J47" s="30"/>
    </row>
    <row r="48" spans="1:10" x14ac:dyDescent="0.25">
      <c r="A48" s="28"/>
      <c r="B48" s="29"/>
      <c r="C48" s="29"/>
      <c r="D48" s="29"/>
      <c r="E48" s="29"/>
      <c r="F48" s="237"/>
      <c r="G48" s="238"/>
      <c r="H48" s="239"/>
      <c r="I48" s="29"/>
      <c r="J48" s="30"/>
    </row>
    <row r="49" spans="1:10" x14ac:dyDescent="0.25">
      <c r="A49" s="28"/>
      <c r="B49" s="29"/>
      <c r="C49" s="29"/>
      <c r="D49" s="29"/>
      <c r="E49" s="29"/>
      <c r="F49" s="237"/>
      <c r="G49" s="238"/>
      <c r="H49" s="239"/>
      <c r="I49" s="29"/>
      <c r="J49" s="30"/>
    </row>
    <row r="50" spans="1:10" x14ac:dyDescent="0.25">
      <c r="A50" s="28"/>
      <c r="B50" s="29"/>
      <c r="C50" s="29"/>
      <c r="D50" s="29"/>
      <c r="E50" s="29"/>
      <c r="F50" s="237"/>
      <c r="G50" s="238"/>
      <c r="H50" s="239"/>
      <c r="I50" s="29"/>
      <c r="J50" s="30"/>
    </row>
    <row r="51" spans="1:10" ht="15.75" thickBot="1" x14ac:dyDescent="0.3">
      <c r="A51" s="28"/>
      <c r="B51" s="29"/>
      <c r="C51" s="29"/>
      <c r="D51" s="29"/>
      <c r="E51" s="29"/>
      <c r="F51" s="240"/>
      <c r="G51" s="241"/>
      <c r="H51" s="242"/>
      <c r="I51" s="29"/>
      <c r="J51" s="30"/>
    </row>
    <row r="52" spans="1:10" ht="15.75" thickBot="1" x14ac:dyDescent="0.3">
      <c r="A52" s="73" t="s">
        <v>18</v>
      </c>
      <c r="B52" s="37"/>
      <c r="C52" s="37"/>
      <c r="D52" s="37"/>
      <c r="E52" s="37"/>
      <c r="F52" s="37"/>
      <c r="G52" s="37"/>
      <c r="H52" s="37"/>
      <c r="I52" s="37"/>
      <c r="J52" s="38"/>
    </row>
  </sheetData>
  <sheetProtection algorithmName="SHA-512" hashValue="FI7aJ1mRIFmgyVrIjzI2i4c6FGDaqkOF78yZ/G4fPg8jh/N6DC44EIVqtez6izB3rXeChQLbwYvsEzRCKc8Rnw==" saltValue="z680jdwZlwnFRnqkWFEn/Q=="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3CCB5-8E82-4520-91DB-E65C95AD70B4}">
  <sheetPr codeName="Feuil28">
    <tabColor theme="4" tint="0.79998168889431442"/>
  </sheetPr>
  <dimension ref="A1:J52"/>
  <sheetViews>
    <sheetView zoomScaleNormal="100" workbookViewId="0">
      <selection activeCell="F13" sqref="F13"/>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66" t="s">
        <v>49</v>
      </c>
      <c r="B1" s="267"/>
      <c r="C1" s="267"/>
      <c r="D1" s="267"/>
      <c r="E1" s="267"/>
      <c r="F1" s="267"/>
      <c r="G1" s="267"/>
      <c r="H1" s="267"/>
      <c r="I1" s="267"/>
      <c r="J1" s="268"/>
    </row>
    <row r="2" spans="1:10" ht="15.75" thickBot="1" x14ac:dyDescent="0.3">
      <c r="A2" s="39" t="s">
        <v>0</v>
      </c>
      <c r="B2" s="249" t="str">
        <f>IF(ISBLANK(Résultats!A23),"",Résultats!A23)</f>
        <v/>
      </c>
      <c r="C2" s="253"/>
      <c r="D2" s="253"/>
      <c r="E2" s="253"/>
      <c r="F2" s="250"/>
      <c r="G2" s="40" t="s">
        <v>1</v>
      </c>
      <c r="H2" s="40"/>
      <c r="I2" s="249" t="str">
        <f>IF(ISBLANK(Résultats!D23),"",Résultats!D23)</f>
        <v/>
      </c>
      <c r="J2" s="250"/>
    </row>
    <row r="3" spans="1:10" ht="15.75" thickBot="1" x14ac:dyDescent="0.3">
      <c r="A3" s="39" t="s">
        <v>2</v>
      </c>
      <c r="B3" s="40"/>
      <c r="C3" s="249" t="str">
        <f>IF(ISBLANK(Résultats!G23),"",Résultats!G23)</f>
        <v/>
      </c>
      <c r="D3" s="253"/>
      <c r="E3" s="253"/>
      <c r="F3" s="250"/>
      <c r="G3" s="269" t="s">
        <v>17</v>
      </c>
      <c r="H3" s="270"/>
      <c r="I3" s="251" t="str">
        <f>IF(ISBLANK(Résultats!F23),"","moins de 21ans")</f>
        <v/>
      </c>
      <c r="J3" s="252"/>
    </row>
    <row r="4" spans="1:10" ht="15.75" thickBot="1" x14ac:dyDescent="0.3">
      <c r="A4" s="39" t="s">
        <v>4</v>
      </c>
      <c r="B4" s="40"/>
      <c r="C4" s="249" t="str">
        <f>IF(ISBLANK(Résultats!C2),"",(Résultats!C2))</f>
        <v/>
      </c>
      <c r="D4" s="253"/>
      <c r="E4" s="253"/>
      <c r="F4" s="250"/>
      <c r="G4" s="40" t="s">
        <v>9</v>
      </c>
      <c r="H4" s="40"/>
      <c r="I4" s="251" t="str">
        <f>IF(ISBLANK(Résultats!J2),"",Résultats!J2)</f>
        <v/>
      </c>
      <c r="J4" s="252"/>
    </row>
    <row r="5" spans="1:10" x14ac:dyDescent="0.25">
      <c r="A5" s="39" t="s">
        <v>42</v>
      </c>
      <c r="B5" s="40"/>
      <c r="C5" s="40"/>
      <c r="D5" s="40"/>
      <c r="E5" s="40"/>
      <c r="F5" s="40"/>
      <c r="G5" s="40"/>
      <c r="H5" s="40"/>
      <c r="I5" s="50"/>
      <c r="J5" s="41"/>
    </row>
    <row r="6" spans="1:10" ht="17.25" x14ac:dyDescent="0.25">
      <c r="A6" s="152" t="s">
        <v>44</v>
      </c>
      <c r="B6" s="40"/>
      <c r="C6" s="40"/>
      <c r="D6" s="40"/>
      <c r="E6" s="40"/>
      <c r="F6" s="40"/>
      <c r="G6" s="40"/>
      <c r="H6" s="40"/>
      <c r="I6" s="40"/>
      <c r="J6" s="41"/>
    </row>
    <row r="7" spans="1:10" ht="17.25" x14ac:dyDescent="0.25">
      <c r="A7" s="152" t="s">
        <v>46</v>
      </c>
      <c r="B7" s="40"/>
      <c r="C7" s="40"/>
      <c r="D7" s="40"/>
      <c r="E7" s="40"/>
      <c r="F7" s="40"/>
      <c r="G7" s="40"/>
      <c r="H7" s="40"/>
      <c r="I7" s="40"/>
      <c r="J7" s="41"/>
    </row>
    <row r="8" spans="1:10" ht="17.25" x14ac:dyDescent="0.25">
      <c r="A8" s="152" t="s">
        <v>48</v>
      </c>
      <c r="B8" s="40"/>
      <c r="C8" s="40"/>
      <c r="D8" s="40"/>
      <c r="E8" s="40"/>
      <c r="F8" s="40"/>
      <c r="G8" s="40"/>
      <c r="H8" s="40"/>
      <c r="I8" s="40"/>
      <c r="J8" s="41"/>
    </row>
    <row r="9" spans="1:10" x14ac:dyDescent="0.25">
      <c r="A9" s="39"/>
      <c r="B9" s="40"/>
      <c r="C9" s="40"/>
      <c r="D9" s="40"/>
      <c r="E9" s="40"/>
      <c r="F9" s="40"/>
      <c r="G9" s="40"/>
      <c r="H9" s="40"/>
      <c r="I9" s="40"/>
      <c r="J9" s="41"/>
    </row>
    <row r="10" spans="1:10" ht="45" x14ac:dyDescent="0.25">
      <c r="A10" s="40"/>
      <c r="B10" s="42" t="s">
        <v>40</v>
      </c>
      <c r="C10" s="138" t="s">
        <v>30</v>
      </c>
      <c r="D10" s="138" t="s">
        <v>31</v>
      </c>
      <c r="E10" s="138" t="s">
        <v>32</v>
      </c>
      <c r="F10" s="43" t="s">
        <v>35</v>
      </c>
      <c r="G10" s="79"/>
      <c r="H10" s="80"/>
      <c r="I10" s="40"/>
      <c r="J10" s="41"/>
    </row>
    <row r="11" spans="1:10" x14ac:dyDescent="0.25">
      <c r="A11" s="40"/>
      <c r="B11" s="44">
        <v>1</v>
      </c>
      <c r="C11" s="45">
        <f>Exercice1!G17+Exercice1!H17</f>
        <v>0</v>
      </c>
      <c r="D11" s="45">
        <f>Exercice1!I17+Exercice1!J17</f>
        <v>0</v>
      </c>
      <c r="E11" s="45">
        <f>Exercice1!K17+Exercice1!L17</f>
        <v>0</v>
      </c>
      <c r="F11" s="45">
        <f>Exercice1!M17</f>
        <v>0</v>
      </c>
      <c r="G11" s="81"/>
      <c r="H11" s="82"/>
      <c r="I11" s="40"/>
      <c r="J11" s="41"/>
    </row>
    <row r="12" spans="1:10" x14ac:dyDescent="0.25">
      <c r="A12" s="40"/>
      <c r="B12" s="44">
        <v>2</v>
      </c>
      <c r="C12" s="45">
        <f>Exercice2!G$17+Exercice2!H$17</f>
        <v>0</v>
      </c>
      <c r="D12" s="45">
        <f>Exercice2!I$17+Exercice2!J$17</f>
        <v>0</v>
      </c>
      <c r="E12" s="45">
        <f>Exercice2!K$17+Exercice2!L$17</f>
        <v>0</v>
      </c>
      <c r="F12" s="45">
        <f>Exercice2!M17</f>
        <v>0</v>
      </c>
      <c r="G12" s="81"/>
      <c r="H12" s="82"/>
      <c r="I12" s="40"/>
      <c r="J12" s="41"/>
    </row>
    <row r="13" spans="1:10" x14ac:dyDescent="0.25">
      <c r="A13" s="40"/>
      <c r="B13" s="44">
        <v>3</v>
      </c>
      <c r="C13" s="45">
        <f>Exercice3!H$17+Exercice3!I$17+Exercice3!J$17</f>
        <v>0</v>
      </c>
      <c r="D13" s="45">
        <f>Exercice3!K$17+Exercice3!L$17+Exercice3!M$17</f>
        <v>0</v>
      </c>
      <c r="E13" s="45">
        <f>Exercice4!N$17+Exercice4!O$17+Exercice4!P$17</f>
        <v>0</v>
      </c>
      <c r="F13" s="45">
        <f>Exercice3!Q17</f>
        <v>0</v>
      </c>
      <c r="G13" s="81"/>
      <c r="H13" s="82"/>
      <c r="I13" s="40"/>
      <c r="J13" s="41"/>
    </row>
    <row r="14" spans="1:10" x14ac:dyDescent="0.25">
      <c r="A14" s="40"/>
      <c r="B14" s="44">
        <v>4</v>
      </c>
      <c r="C14" s="45">
        <f>Exercice3!H$17+Exercice3!I$17+Exercice3!J$17</f>
        <v>0</v>
      </c>
      <c r="D14" s="45">
        <f>Exercice4!K$17+Exercice4!L$17+Exercice4!M$17</f>
        <v>0</v>
      </c>
      <c r="E14" s="45">
        <f>Exercice4!N$17+Exercice4!O$17+Exercice4!P$17</f>
        <v>0</v>
      </c>
      <c r="F14" s="45">
        <f>Exercice4!Q17</f>
        <v>0</v>
      </c>
      <c r="G14" s="81"/>
      <c r="H14" s="82"/>
      <c r="I14" s="40"/>
      <c r="J14" s="41"/>
    </row>
    <row r="15" spans="1:10" x14ac:dyDescent="0.25">
      <c r="A15" s="40"/>
      <c r="B15" s="44">
        <v>5</v>
      </c>
      <c r="C15" s="45">
        <f>Exercice5!H$17+Exercice5!I$17+Exercice5!J$17</f>
        <v>0</v>
      </c>
      <c r="D15" s="45">
        <f>Exercice5!K$17+Exercice5!L$17+Exercice5!M$17</f>
        <v>0</v>
      </c>
      <c r="E15" s="45">
        <f>Exercice5!N$17+Exercice5!O$17+Exercice5!P$17</f>
        <v>0</v>
      </c>
      <c r="F15" s="45">
        <f>Exercice5!Q17</f>
        <v>0</v>
      </c>
      <c r="G15" s="81"/>
      <c r="H15" s="82"/>
      <c r="I15" s="40"/>
      <c r="J15" s="41"/>
    </row>
    <row r="16" spans="1:10" x14ac:dyDescent="0.25">
      <c r="A16" s="40"/>
      <c r="B16" s="44">
        <v>6</v>
      </c>
      <c r="C16" s="45">
        <f>Exercice6!H$17+Exercice6!I$17+Exercice6!J$17</f>
        <v>0</v>
      </c>
      <c r="D16" s="45">
        <f>Exercice6!K$17+Exercice6!L$17+Exercice6!M$17</f>
        <v>0</v>
      </c>
      <c r="E16" s="45">
        <f>Exercice6!N$17+Exercice6!O$17+Exercice6!P$17</f>
        <v>0</v>
      </c>
      <c r="F16" s="45">
        <f>Exercice6!Q17</f>
        <v>0</v>
      </c>
      <c r="G16" s="81"/>
      <c r="H16" s="82"/>
      <c r="I16" s="40"/>
      <c r="J16" s="41"/>
    </row>
    <row r="17" spans="1:10" x14ac:dyDescent="0.25">
      <c r="A17" s="40"/>
      <c r="B17" s="44">
        <v>7</v>
      </c>
      <c r="C17" s="45">
        <f>Exercice7!H$17+Exercice7!I$17+Exercice7!J$17</f>
        <v>0</v>
      </c>
      <c r="D17" s="45">
        <f>Exercice7!K$17+Exercice7!L$17+Exercice7!M$17</f>
        <v>0</v>
      </c>
      <c r="E17" s="45">
        <f>Exercice7!N$17+Exercice7!O$17+Exercice7!P$17</f>
        <v>0</v>
      </c>
      <c r="F17" s="45">
        <f>Exercice7!Q17</f>
        <v>0</v>
      </c>
      <c r="G17" s="81"/>
      <c r="H17" s="82"/>
      <c r="I17" s="40"/>
      <c r="J17" s="41"/>
    </row>
    <row r="18" spans="1:10" x14ac:dyDescent="0.25">
      <c r="A18" s="40"/>
      <c r="B18" s="44">
        <v>8</v>
      </c>
      <c r="C18" s="45">
        <f>Exercice8!H$17+Exercice8!I$17+Exercice8!J$17</f>
        <v>0</v>
      </c>
      <c r="D18" s="45">
        <f>Exercice8!K$17+Exercice8!L$17+Exercice8!M$17</f>
        <v>0</v>
      </c>
      <c r="E18" s="45">
        <f>Exercice8!N$17+Exercice8!O$17+Exercice8!P$17</f>
        <v>0</v>
      </c>
      <c r="F18" s="45">
        <f>Exercice8!Q17</f>
        <v>0</v>
      </c>
      <c r="G18" s="81"/>
      <c r="H18" s="82"/>
      <c r="I18" s="40"/>
      <c r="J18" s="41"/>
    </row>
    <row r="19" spans="1:10" x14ac:dyDescent="0.25">
      <c r="A19" s="40"/>
      <c r="B19" s="44">
        <v>9</v>
      </c>
      <c r="C19" s="45">
        <f>Exercice9!H$17+Exercice9!I$17+Exercice9!J$17</f>
        <v>0</v>
      </c>
      <c r="D19" s="45">
        <f>Exercice9!K$17+Exercice9!L$17+Exercice9!M$17</f>
        <v>0</v>
      </c>
      <c r="E19" s="45">
        <f>Exercice9!N$17+Exercice9!O$17+Exercice9!P$17</f>
        <v>0</v>
      </c>
      <c r="F19" s="45">
        <f>Exercice9!Q17</f>
        <v>0</v>
      </c>
      <c r="G19" s="81"/>
      <c r="H19" s="82"/>
      <c r="I19" s="40"/>
      <c r="J19" s="41"/>
    </row>
    <row r="20" spans="1:10" x14ac:dyDescent="0.25">
      <c r="A20" s="40"/>
      <c r="B20" s="133"/>
      <c r="C20" s="46"/>
      <c r="D20" s="46"/>
      <c r="E20" s="46"/>
      <c r="F20" s="46"/>
      <c r="G20" s="40"/>
      <c r="H20" s="82"/>
      <c r="I20" s="40"/>
      <c r="J20" s="41"/>
    </row>
    <row r="21" spans="1:10" x14ac:dyDescent="0.25">
      <c r="A21" s="40"/>
      <c r="B21" s="134"/>
      <c r="C21" s="40"/>
      <c r="D21" s="40"/>
      <c r="E21" s="40"/>
      <c r="F21" s="40"/>
      <c r="G21" s="40"/>
      <c r="H21" s="82"/>
      <c r="I21" s="40"/>
      <c r="J21" s="41"/>
    </row>
    <row r="22" spans="1:10" x14ac:dyDescent="0.25">
      <c r="A22" s="40"/>
      <c r="B22" s="134"/>
      <c r="C22" s="40"/>
      <c r="D22" s="40"/>
      <c r="E22" s="40"/>
      <c r="F22" s="40"/>
      <c r="G22" s="40"/>
      <c r="H22" s="82"/>
      <c r="I22" s="40"/>
      <c r="J22" s="41"/>
    </row>
    <row r="23" spans="1:10" x14ac:dyDescent="0.25">
      <c r="A23" s="40"/>
      <c r="B23" s="134"/>
      <c r="C23" s="40"/>
      <c r="D23" s="40"/>
      <c r="E23" s="40"/>
      <c r="F23" s="40"/>
      <c r="G23" s="40"/>
      <c r="H23" s="82"/>
      <c r="I23" s="40"/>
      <c r="J23" s="41"/>
    </row>
    <row r="24" spans="1:10" x14ac:dyDescent="0.25">
      <c r="A24" s="40"/>
      <c r="B24" s="134"/>
      <c r="C24" s="40"/>
      <c r="D24" s="40"/>
      <c r="E24" s="40"/>
      <c r="F24" s="40"/>
      <c r="G24" s="40"/>
      <c r="H24" s="82"/>
      <c r="I24" s="40"/>
      <c r="J24" s="41"/>
    </row>
    <row r="25" spans="1:10" x14ac:dyDescent="0.25">
      <c r="A25" s="40"/>
      <c r="B25" s="134"/>
      <c r="C25" s="40"/>
      <c r="D25" s="40"/>
      <c r="E25" s="40"/>
      <c r="F25" s="40"/>
      <c r="G25" s="40"/>
      <c r="H25" s="82"/>
      <c r="I25" s="40"/>
      <c r="J25" s="41"/>
    </row>
    <row r="26" spans="1:10" x14ac:dyDescent="0.25">
      <c r="A26" s="40"/>
      <c r="B26" s="134"/>
      <c r="C26" s="40"/>
      <c r="D26" s="40"/>
      <c r="E26" s="40"/>
      <c r="F26" s="40"/>
      <c r="G26" s="40"/>
      <c r="H26" s="82"/>
      <c r="I26" s="40"/>
      <c r="J26" s="41"/>
    </row>
    <row r="27" spans="1:10" x14ac:dyDescent="0.25">
      <c r="A27" s="40"/>
      <c r="B27" s="134"/>
      <c r="C27" s="40"/>
      <c r="D27" s="40"/>
      <c r="E27" s="40"/>
      <c r="F27" s="40"/>
      <c r="G27" s="40"/>
      <c r="H27" s="82"/>
      <c r="I27" s="40"/>
      <c r="J27" s="41"/>
    </row>
    <row r="28" spans="1:10" x14ac:dyDescent="0.25">
      <c r="A28" s="40"/>
      <c r="B28" s="134"/>
      <c r="C28" s="40"/>
      <c r="D28" s="40"/>
      <c r="E28" s="40"/>
      <c r="F28" s="40"/>
      <c r="G28" s="40"/>
      <c r="H28" s="82"/>
      <c r="I28" s="40"/>
      <c r="J28" s="41"/>
    </row>
    <row r="29" spans="1:10" x14ac:dyDescent="0.25">
      <c r="A29" s="40"/>
      <c r="B29" s="134"/>
      <c r="C29" s="40"/>
      <c r="D29" s="40"/>
      <c r="E29" s="40"/>
      <c r="F29" s="40"/>
      <c r="G29" s="40"/>
      <c r="H29" s="82"/>
      <c r="I29" s="40"/>
      <c r="J29" s="41"/>
    </row>
    <row r="30" spans="1:10" x14ac:dyDescent="0.25">
      <c r="A30" s="40"/>
      <c r="B30" s="134"/>
      <c r="C30" s="40"/>
      <c r="D30" s="40"/>
      <c r="E30" s="40"/>
      <c r="F30" s="40"/>
      <c r="G30" s="40"/>
      <c r="H30" s="82"/>
      <c r="I30" s="40"/>
      <c r="J30" s="41"/>
    </row>
    <row r="31" spans="1:10" x14ac:dyDescent="0.25">
      <c r="A31" s="40"/>
      <c r="B31" s="134"/>
      <c r="C31" s="40"/>
      <c r="D31" s="40"/>
      <c r="E31" s="40"/>
      <c r="F31" s="40"/>
      <c r="G31" s="40"/>
      <c r="H31" s="82"/>
      <c r="I31" s="40"/>
      <c r="J31" s="41"/>
    </row>
    <row r="32" spans="1:10" x14ac:dyDescent="0.25">
      <c r="A32" s="40"/>
      <c r="B32" s="134"/>
      <c r="C32" s="40"/>
      <c r="D32" s="40"/>
      <c r="E32" s="40"/>
      <c r="F32" s="40"/>
      <c r="G32" s="40"/>
      <c r="H32" s="82"/>
      <c r="I32" s="40"/>
      <c r="J32" s="41"/>
    </row>
    <row r="33" spans="1:10" x14ac:dyDescent="0.25">
      <c r="A33" s="40"/>
      <c r="B33" s="134"/>
      <c r="C33" s="40"/>
      <c r="D33" s="40"/>
      <c r="E33" s="40"/>
      <c r="F33" s="40"/>
      <c r="G33" s="40"/>
      <c r="H33" s="82"/>
      <c r="I33" s="40"/>
      <c r="J33" s="41"/>
    </row>
    <row r="34" spans="1:10" x14ac:dyDescent="0.25">
      <c r="A34" s="40"/>
      <c r="B34" s="134"/>
      <c r="C34" s="40"/>
      <c r="D34" s="40"/>
      <c r="E34" s="135"/>
      <c r="F34" s="135"/>
      <c r="G34" s="40"/>
      <c r="H34" s="82"/>
      <c r="I34" s="40"/>
      <c r="J34" s="41"/>
    </row>
    <row r="35" spans="1:10" x14ac:dyDescent="0.25">
      <c r="A35" s="40"/>
      <c r="B35" s="40"/>
      <c r="C35" s="40"/>
      <c r="D35" s="136"/>
      <c r="E35" s="45" t="s">
        <v>19</v>
      </c>
      <c r="F35" s="149">
        <f>SUM(F11:F34)</f>
        <v>0</v>
      </c>
      <c r="G35" s="81"/>
      <c r="H35" s="40"/>
      <c r="I35" s="40"/>
      <c r="J35" s="41"/>
    </row>
    <row r="36" spans="1:10" x14ac:dyDescent="0.25">
      <c r="A36" s="40"/>
      <c r="B36" s="40"/>
      <c r="C36" s="40"/>
      <c r="D36" s="40"/>
      <c r="E36" s="46"/>
      <c r="F36" s="92"/>
      <c r="G36" s="40"/>
      <c r="H36" s="40"/>
      <c r="I36" s="40"/>
      <c r="J36" s="41"/>
    </row>
    <row r="37" spans="1:10" x14ac:dyDescent="0.25">
      <c r="A37" s="40"/>
      <c r="B37" s="40"/>
      <c r="C37" s="40"/>
      <c r="D37" s="40"/>
      <c r="E37" s="40"/>
      <c r="F37" s="40"/>
      <c r="G37" s="40"/>
      <c r="H37" s="40"/>
      <c r="I37" s="40"/>
      <c r="J37" s="41"/>
    </row>
    <row r="38" spans="1:10" x14ac:dyDescent="0.25">
      <c r="A38" s="39"/>
      <c r="B38" s="40"/>
      <c r="C38" s="40"/>
      <c r="D38" s="40"/>
      <c r="E38" s="40"/>
      <c r="F38" s="40"/>
      <c r="G38" s="40"/>
      <c r="H38" s="40"/>
      <c r="I38" s="40"/>
      <c r="J38" s="41"/>
    </row>
    <row r="39" spans="1:10" x14ac:dyDescent="0.25">
      <c r="A39" s="39"/>
      <c r="B39" s="40"/>
      <c r="C39" s="40"/>
      <c r="D39" s="40"/>
      <c r="E39" s="40"/>
      <c r="F39" s="40"/>
      <c r="G39" s="40"/>
      <c r="H39" s="40"/>
      <c r="I39" s="40"/>
      <c r="J39" s="41"/>
    </row>
    <row r="40" spans="1:10" x14ac:dyDescent="0.25">
      <c r="A40" s="39"/>
      <c r="B40" s="40"/>
      <c r="C40" s="40"/>
      <c r="D40" s="40"/>
      <c r="E40" s="40"/>
      <c r="F40" s="40"/>
      <c r="G40" s="40"/>
      <c r="H40" s="40"/>
      <c r="I40" s="40"/>
      <c r="J40" s="41"/>
    </row>
    <row r="41" spans="1:10" x14ac:dyDescent="0.25">
      <c r="A41" s="39"/>
      <c r="B41" s="40"/>
      <c r="C41" s="40"/>
      <c r="D41" s="40"/>
      <c r="E41" s="40"/>
      <c r="F41" s="40"/>
      <c r="G41" s="40"/>
      <c r="H41" s="40"/>
      <c r="I41" s="40"/>
      <c r="J41" s="41"/>
    </row>
    <row r="42" spans="1:10" x14ac:dyDescent="0.25">
      <c r="A42" s="39"/>
      <c r="B42" s="40"/>
      <c r="C42" s="40"/>
      <c r="D42" s="40"/>
      <c r="E42" s="40"/>
      <c r="F42" s="40"/>
      <c r="G42" s="40"/>
      <c r="H42" s="40"/>
      <c r="I42" s="40"/>
      <c r="J42" s="41"/>
    </row>
    <row r="43" spans="1:10" x14ac:dyDescent="0.25">
      <c r="A43" s="39"/>
      <c r="B43" s="40"/>
      <c r="C43" s="40"/>
      <c r="D43" s="40"/>
      <c r="E43" s="40"/>
      <c r="F43" s="40"/>
      <c r="G43" s="40"/>
      <c r="H43" s="40"/>
      <c r="I43" s="40"/>
      <c r="J43" s="41"/>
    </row>
    <row r="44" spans="1:10" x14ac:dyDescent="0.25">
      <c r="A44" s="39"/>
      <c r="B44" s="40"/>
      <c r="C44" s="40"/>
      <c r="D44" s="40"/>
      <c r="E44" s="40"/>
      <c r="F44" s="40"/>
      <c r="G44" s="40"/>
      <c r="H44" s="40"/>
      <c r="I44" s="40"/>
      <c r="J44" s="41"/>
    </row>
    <row r="45" spans="1:10" x14ac:dyDescent="0.25">
      <c r="A45" s="39"/>
      <c r="B45" s="40"/>
      <c r="C45" s="40"/>
      <c r="D45" s="40"/>
      <c r="E45" s="40"/>
      <c r="F45" s="40"/>
      <c r="G45" s="40"/>
      <c r="H45" s="40"/>
      <c r="I45" s="40"/>
      <c r="J45" s="41"/>
    </row>
    <row r="46" spans="1:10" ht="15.75" thickBot="1" x14ac:dyDescent="0.3">
      <c r="A46" s="39"/>
      <c r="B46" s="47" t="s">
        <v>3</v>
      </c>
      <c r="C46" s="40"/>
      <c r="D46" s="40"/>
      <c r="E46" s="40"/>
      <c r="F46" s="40" t="s">
        <v>5</v>
      </c>
      <c r="G46" s="40"/>
      <c r="H46" s="40"/>
      <c r="I46" s="40"/>
      <c r="J46" s="41"/>
    </row>
    <row r="47" spans="1:10" ht="15.75" thickBot="1" x14ac:dyDescent="0.3">
      <c r="A47" s="39"/>
      <c r="B47" s="243" t="str">
        <f>IF(ISBLANK(Résultats!C4),"",Résultats!C4)</f>
        <v/>
      </c>
      <c r="C47" s="244"/>
      <c r="D47" s="245"/>
      <c r="E47" s="40"/>
      <c r="F47" s="234"/>
      <c r="G47" s="235"/>
      <c r="H47" s="236"/>
      <c r="I47" s="40"/>
      <c r="J47" s="41"/>
    </row>
    <row r="48" spans="1:10" x14ac:dyDescent="0.25">
      <c r="A48" s="39"/>
      <c r="B48" s="40"/>
      <c r="C48" s="40"/>
      <c r="D48" s="40"/>
      <c r="E48" s="40"/>
      <c r="F48" s="237"/>
      <c r="G48" s="238"/>
      <c r="H48" s="239"/>
      <c r="I48" s="40"/>
      <c r="J48" s="41"/>
    </row>
    <row r="49" spans="1:10" x14ac:dyDescent="0.25">
      <c r="A49" s="39"/>
      <c r="B49" s="40"/>
      <c r="C49" s="40"/>
      <c r="D49" s="40"/>
      <c r="E49" s="40"/>
      <c r="F49" s="237"/>
      <c r="G49" s="238"/>
      <c r="H49" s="239"/>
      <c r="I49" s="40"/>
      <c r="J49" s="41"/>
    </row>
    <row r="50" spans="1:10" x14ac:dyDescent="0.25">
      <c r="A50" s="39"/>
      <c r="B50" s="40"/>
      <c r="C50" s="40"/>
      <c r="D50" s="40"/>
      <c r="E50" s="40"/>
      <c r="F50" s="237"/>
      <c r="G50" s="238"/>
      <c r="H50" s="239"/>
      <c r="I50" s="40"/>
      <c r="J50" s="41"/>
    </row>
    <row r="51" spans="1:10" ht="15.75" thickBot="1" x14ac:dyDescent="0.3">
      <c r="A51" s="39"/>
      <c r="B51" s="40"/>
      <c r="C51" s="40"/>
      <c r="D51" s="40"/>
      <c r="E51" s="40"/>
      <c r="F51" s="240"/>
      <c r="G51" s="241"/>
      <c r="H51" s="242"/>
      <c r="I51" s="40"/>
      <c r="J51" s="41"/>
    </row>
    <row r="52" spans="1:10" ht="15.75" thickBot="1" x14ac:dyDescent="0.3">
      <c r="A52" s="72" t="s">
        <v>18</v>
      </c>
      <c r="B52" s="47"/>
      <c r="C52" s="47"/>
      <c r="D52" s="47"/>
      <c r="E52" s="47"/>
      <c r="F52" s="47"/>
      <c r="G52" s="47"/>
      <c r="H52" s="47"/>
      <c r="I52" s="47"/>
      <c r="J52" s="48"/>
    </row>
  </sheetData>
  <sheetProtection algorithmName="SHA-512" hashValue="Q8salGaYLAo53qmS2YO2+l/2oYBsNAqaxFVC0Zb5pPYDgdDEKJKTVxsoTMiT/5QBscj1w+VP3AfnSloiiL2zYA==" saltValue="05020CTgCkzmlnCLgJ8HYw=="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CAEDC-E673-4FF5-ABD0-FCF3B0E55553}">
  <sheetPr codeName="Feuil29"/>
  <dimension ref="A1:J52"/>
  <sheetViews>
    <sheetView workbookViewId="0">
      <selection activeCell="F13" sqref="F13"/>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46" t="s">
        <v>49</v>
      </c>
      <c r="B1" s="247"/>
      <c r="C1" s="247"/>
      <c r="D1" s="247"/>
      <c r="E1" s="247"/>
      <c r="F1" s="247"/>
      <c r="G1" s="247"/>
      <c r="H1" s="247"/>
      <c r="I1" s="247"/>
      <c r="J1" s="248"/>
    </row>
    <row r="2" spans="1:10" ht="15.75" thickBot="1" x14ac:dyDescent="0.3">
      <c r="A2" s="6" t="s">
        <v>0</v>
      </c>
      <c r="B2" s="249" t="str">
        <f>IF(ISBLANK(Résultats!A24),"",Résultats!A24)</f>
        <v/>
      </c>
      <c r="C2" s="253"/>
      <c r="D2" s="253"/>
      <c r="E2" s="253"/>
      <c r="F2" s="250"/>
      <c r="G2" s="7" t="s">
        <v>1</v>
      </c>
      <c r="H2" s="7"/>
      <c r="I2" s="249" t="str">
        <f>IF(ISBLANK(Résultats!D24),"",Résultats!D24)</f>
        <v/>
      </c>
      <c r="J2" s="250"/>
    </row>
    <row r="3" spans="1:10" ht="15.75" thickBot="1" x14ac:dyDescent="0.3">
      <c r="A3" s="6" t="s">
        <v>2</v>
      </c>
      <c r="B3" s="7"/>
      <c r="C3" s="249" t="str">
        <f>IF(ISBLANK(Résultats!G24),"",Résultats!G24)</f>
        <v/>
      </c>
      <c r="D3" s="253"/>
      <c r="E3" s="253"/>
      <c r="F3" s="250"/>
      <c r="G3" s="254" t="s">
        <v>17</v>
      </c>
      <c r="H3" s="255"/>
      <c r="I3" s="251" t="str">
        <f>IF(ISBLANK(Résultats!F24),"","moins de 21ans")</f>
        <v/>
      </c>
      <c r="J3" s="252"/>
    </row>
    <row r="4" spans="1:10" ht="15.75" thickBot="1" x14ac:dyDescent="0.3">
      <c r="A4" s="6" t="s">
        <v>4</v>
      </c>
      <c r="B4" s="7"/>
      <c r="C4" s="249" t="str">
        <f>IF(ISBLANK(Résultats!C2),"",(Résultats!C2))</f>
        <v/>
      </c>
      <c r="D4" s="253"/>
      <c r="E4" s="253"/>
      <c r="F4" s="250"/>
      <c r="G4" s="7" t="s">
        <v>9</v>
      </c>
      <c r="H4" s="7"/>
      <c r="I4" s="251" t="str">
        <f>IF(ISBLANK(Résultats!J2),"",Résultats!J2)</f>
        <v/>
      </c>
      <c r="J4" s="252"/>
    </row>
    <row r="5" spans="1:10" x14ac:dyDescent="0.25">
      <c r="A5" s="6" t="s">
        <v>42</v>
      </c>
      <c r="B5" s="7"/>
      <c r="C5" s="7"/>
      <c r="D5" s="7"/>
      <c r="E5" s="7"/>
      <c r="F5" s="7"/>
      <c r="G5" s="7"/>
      <c r="H5" s="7"/>
      <c r="I5" s="49"/>
      <c r="J5" s="8"/>
    </row>
    <row r="6" spans="1:10" ht="17.25" x14ac:dyDescent="0.25">
      <c r="A6" s="112" t="s">
        <v>44</v>
      </c>
      <c r="B6" s="7"/>
      <c r="C6" s="7"/>
      <c r="D6" s="7"/>
      <c r="E6" s="7"/>
      <c r="F6" s="7"/>
      <c r="G6" s="7"/>
      <c r="H6" s="7"/>
      <c r="I6" s="7"/>
      <c r="J6" s="8"/>
    </row>
    <row r="7" spans="1:10" ht="17.25" x14ac:dyDescent="0.25">
      <c r="A7" s="112" t="s">
        <v>46</v>
      </c>
      <c r="B7" s="7"/>
      <c r="C7" s="7"/>
      <c r="D7" s="7"/>
      <c r="E7" s="7"/>
      <c r="F7" s="7"/>
      <c r="G7" s="7"/>
      <c r="H7" s="7"/>
      <c r="I7" s="7"/>
      <c r="J7" s="8"/>
    </row>
    <row r="8" spans="1:10" ht="17.25" x14ac:dyDescent="0.25">
      <c r="A8" s="112" t="s">
        <v>48</v>
      </c>
      <c r="B8" s="7"/>
      <c r="C8" s="7"/>
      <c r="D8" s="7"/>
      <c r="E8" s="7"/>
      <c r="F8" s="7"/>
      <c r="G8" s="7"/>
      <c r="H8" s="7"/>
      <c r="I8" s="7"/>
      <c r="J8" s="8"/>
    </row>
    <row r="9" spans="1:10" x14ac:dyDescent="0.25">
      <c r="A9" s="6"/>
      <c r="B9" s="7"/>
      <c r="C9" s="7"/>
      <c r="D9" s="7"/>
      <c r="E9" s="7"/>
      <c r="F9" s="7"/>
      <c r="G9" s="7"/>
      <c r="H9" s="7"/>
      <c r="I9" s="7"/>
      <c r="J9" s="8"/>
    </row>
    <row r="10" spans="1:10" ht="45" x14ac:dyDescent="0.25">
      <c r="A10" s="7"/>
      <c r="B10" s="9" t="s">
        <v>40</v>
      </c>
      <c r="C10" s="10" t="s">
        <v>30</v>
      </c>
      <c r="D10" s="10" t="s">
        <v>31</v>
      </c>
      <c r="E10" s="10" t="s">
        <v>32</v>
      </c>
      <c r="F10" s="11" t="s">
        <v>35</v>
      </c>
      <c r="G10" s="76"/>
      <c r="H10" s="77"/>
      <c r="I10" s="7"/>
      <c r="J10" s="8"/>
    </row>
    <row r="11" spans="1:10" x14ac:dyDescent="0.25">
      <c r="A11" s="7"/>
      <c r="B11" s="12">
        <v>1</v>
      </c>
      <c r="C11" s="13">
        <f>Exercice1!G18+Exercice1!H18</f>
        <v>0</v>
      </c>
      <c r="D11" s="13">
        <f>Exercice1!I18+Exercice1!J18</f>
        <v>0</v>
      </c>
      <c r="E11" s="13">
        <f>Exercice1!K18+Exercice1!L18</f>
        <v>0</v>
      </c>
      <c r="F11" s="13">
        <f>Exercice1!M18</f>
        <v>0</v>
      </c>
      <c r="G11" s="58"/>
      <c r="H11" s="78"/>
      <c r="I11" s="7"/>
      <c r="J11" s="8"/>
    </row>
    <row r="12" spans="1:10" x14ac:dyDescent="0.25">
      <c r="A12" s="7"/>
      <c r="B12" s="12">
        <v>2</v>
      </c>
      <c r="C12" s="13">
        <f>Exercice2!G$18+Exercice2!H$18</f>
        <v>0</v>
      </c>
      <c r="D12" s="13">
        <f>Exercice2!I$18+Exercice2!J$18</f>
        <v>0</v>
      </c>
      <c r="E12" s="13">
        <f>Exercice2!K$18+Exercice2!L$18</f>
        <v>0</v>
      </c>
      <c r="F12" s="13">
        <f>Exercice2!M18</f>
        <v>0</v>
      </c>
      <c r="G12" s="58"/>
      <c r="H12" s="78"/>
      <c r="I12" s="7"/>
      <c r="J12" s="8"/>
    </row>
    <row r="13" spans="1:10" x14ac:dyDescent="0.25">
      <c r="A13" s="7"/>
      <c r="B13" s="12">
        <v>3</v>
      </c>
      <c r="C13" s="13">
        <f>Exercice3!H$18+Exercice3!I$18+Exercice3!J$18</f>
        <v>0</v>
      </c>
      <c r="D13" s="13">
        <f>Exercice3!K$18+Exercice3!L$18+Exercice3!M$18</f>
        <v>0</v>
      </c>
      <c r="E13" s="13">
        <f>Exercice4!N$18+Exercice4!O$18+Exercice4!P$18</f>
        <v>0</v>
      </c>
      <c r="F13" s="13">
        <f>Exercice3!Q18</f>
        <v>0</v>
      </c>
      <c r="G13" s="58"/>
      <c r="H13" s="78"/>
      <c r="I13" s="7"/>
      <c r="J13" s="8"/>
    </row>
    <row r="14" spans="1:10" x14ac:dyDescent="0.25">
      <c r="A14" s="7"/>
      <c r="B14" s="12">
        <v>4</v>
      </c>
      <c r="C14" s="13">
        <f>Exercice3!H$18+Exercice3!I$18+Exercice3!J$18</f>
        <v>0</v>
      </c>
      <c r="D14" s="13">
        <f>Exercice4!K$18+Exercice4!L$18+Exercice4!M$18</f>
        <v>0</v>
      </c>
      <c r="E14" s="13">
        <f>Exercice4!N$18+Exercice4!O$18+Exercice4!P$18</f>
        <v>0</v>
      </c>
      <c r="F14" s="13">
        <f>Exercice4!Q18</f>
        <v>0</v>
      </c>
      <c r="G14" s="58"/>
      <c r="H14" s="78"/>
      <c r="I14" s="7"/>
      <c r="J14" s="8"/>
    </row>
    <row r="15" spans="1:10" x14ac:dyDescent="0.25">
      <c r="A15" s="7"/>
      <c r="B15" s="12">
        <v>5</v>
      </c>
      <c r="C15" s="13">
        <f>Exercice5!H$18+Exercice5!I$18+Exercice5!J$18</f>
        <v>0</v>
      </c>
      <c r="D15" s="13">
        <f>Exercice5!K$18+Exercice5!L$18+Exercice5!M$18</f>
        <v>0</v>
      </c>
      <c r="E15" s="13">
        <f>Exercice5!N$18+Exercice5!O$18+Exercice5!P$18</f>
        <v>0</v>
      </c>
      <c r="F15" s="13">
        <f>Exercice5!Q18</f>
        <v>0</v>
      </c>
      <c r="G15" s="58"/>
      <c r="H15" s="78"/>
      <c r="I15" s="7"/>
      <c r="J15" s="8"/>
    </row>
    <row r="16" spans="1:10" x14ac:dyDescent="0.25">
      <c r="A16" s="7"/>
      <c r="B16" s="12">
        <v>6</v>
      </c>
      <c r="C16" s="13">
        <f>Exercice6!H$18+Exercice6!I$18+Exercice6!J$18</f>
        <v>0</v>
      </c>
      <c r="D16" s="13">
        <f>Exercice6!K$18+Exercice6!L$18+Exercice6!M$18</f>
        <v>0</v>
      </c>
      <c r="E16" s="13">
        <f>Exercice6!N$18+Exercice6!O$18+Exercice6!P$18</f>
        <v>0</v>
      </c>
      <c r="F16" s="13">
        <f>Exercice6!Q18</f>
        <v>0</v>
      </c>
      <c r="G16" s="58"/>
      <c r="H16" s="78"/>
      <c r="I16" s="7"/>
      <c r="J16" s="8"/>
    </row>
    <row r="17" spans="1:10" x14ac:dyDescent="0.25">
      <c r="A17" s="7"/>
      <c r="B17" s="12">
        <v>7</v>
      </c>
      <c r="C17" s="13">
        <f>Exercice7!H$18+Exercice7!I$18+Exercice7!J$18</f>
        <v>0</v>
      </c>
      <c r="D17" s="13">
        <f>Exercice7!K$18+Exercice7!L$18+Exercice7!M$18</f>
        <v>0</v>
      </c>
      <c r="E17" s="13">
        <f>Exercice7!N$18+Exercice7!O$18+Exercice7!P$18</f>
        <v>0</v>
      </c>
      <c r="F17" s="13">
        <f>Exercice7!Q18</f>
        <v>0</v>
      </c>
      <c r="G17" s="58"/>
      <c r="H17" s="78"/>
      <c r="I17" s="7"/>
      <c r="J17" s="8"/>
    </row>
    <row r="18" spans="1:10" x14ac:dyDescent="0.25">
      <c r="A18" s="7"/>
      <c r="B18" s="12">
        <v>8</v>
      </c>
      <c r="C18" s="13">
        <f>Exercice8!H$18+Exercice8!I$18+Exercice8!J$18</f>
        <v>0</v>
      </c>
      <c r="D18" s="13">
        <f>Exercice8!K$18+Exercice8!L$18+Exercice8!M$18</f>
        <v>0</v>
      </c>
      <c r="E18" s="13">
        <f>Exercice8!N$18+Exercice8!O$18+Exercice8!P$18</f>
        <v>0</v>
      </c>
      <c r="F18" s="13">
        <f>Exercice8!Q18</f>
        <v>0</v>
      </c>
      <c r="G18" s="58"/>
      <c r="H18" s="78"/>
      <c r="I18" s="7"/>
      <c r="J18" s="8"/>
    </row>
    <row r="19" spans="1:10" x14ac:dyDescent="0.25">
      <c r="A19" s="7"/>
      <c r="B19" s="12">
        <v>9</v>
      </c>
      <c r="C19" s="13">
        <f>Exercice9!H$18+Exercice9!I$18+Exercice9!J$18</f>
        <v>0</v>
      </c>
      <c r="D19" s="13">
        <f>Exercice9!K$18+Exercice9!L$18+Exercice9!M$18</f>
        <v>0</v>
      </c>
      <c r="E19" s="13">
        <f>Exercice9!N$18+Exercice9!O$18+Exercice9!P$18</f>
        <v>0</v>
      </c>
      <c r="F19" s="13">
        <f>Exercice9!Q18</f>
        <v>0</v>
      </c>
      <c r="G19" s="58"/>
      <c r="H19" s="78"/>
      <c r="I19" s="7"/>
      <c r="J19" s="8"/>
    </row>
    <row r="20" spans="1:10" x14ac:dyDescent="0.25">
      <c r="A20" s="7"/>
      <c r="B20" s="137"/>
      <c r="C20" s="14"/>
      <c r="D20" s="14"/>
      <c r="E20" s="14"/>
      <c r="F20" s="14"/>
      <c r="G20" s="7"/>
      <c r="H20" s="78"/>
      <c r="I20" s="7"/>
      <c r="J20" s="8"/>
    </row>
    <row r="21" spans="1:10" x14ac:dyDescent="0.25">
      <c r="A21" s="7"/>
      <c r="B21" s="123"/>
      <c r="C21" s="7"/>
      <c r="D21" s="7"/>
      <c r="E21" s="7"/>
      <c r="F21" s="7"/>
      <c r="G21" s="7"/>
      <c r="H21" s="78"/>
      <c r="I21" s="7"/>
      <c r="J21" s="8"/>
    </row>
    <row r="22" spans="1:10" x14ac:dyDescent="0.25">
      <c r="A22" s="7"/>
      <c r="B22" s="123"/>
      <c r="C22" s="7"/>
      <c r="D22" s="7"/>
      <c r="E22" s="7"/>
      <c r="F22" s="7"/>
      <c r="G22" s="7"/>
      <c r="H22" s="78"/>
      <c r="I22" s="7"/>
      <c r="J22" s="8"/>
    </row>
    <row r="23" spans="1:10" x14ac:dyDescent="0.25">
      <c r="A23" s="7"/>
      <c r="B23" s="123"/>
      <c r="C23" s="7"/>
      <c r="D23" s="7"/>
      <c r="E23" s="7"/>
      <c r="F23" s="7"/>
      <c r="G23" s="7"/>
      <c r="H23" s="78"/>
      <c r="I23" s="7"/>
      <c r="J23" s="8"/>
    </row>
    <row r="24" spans="1:10" x14ac:dyDescent="0.25">
      <c r="A24" s="7"/>
      <c r="B24" s="123"/>
      <c r="C24" s="7"/>
      <c r="D24" s="7"/>
      <c r="E24" s="7"/>
      <c r="F24" s="7"/>
      <c r="G24" s="7"/>
      <c r="H24" s="78"/>
      <c r="I24" s="7"/>
      <c r="J24" s="8"/>
    </row>
    <row r="25" spans="1:10" x14ac:dyDescent="0.25">
      <c r="A25" s="7"/>
      <c r="B25" s="123"/>
      <c r="C25" s="7"/>
      <c r="D25" s="7"/>
      <c r="E25" s="7"/>
      <c r="F25" s="7"/>
      <c r="G25" s="7"/>
      <c r="H25" s="78"/>
      <c r="I25" s="7"/>
      <c r="J25" s="8"/>
    </row>
    <row r="26" spans="1:10" x14ac:dyDescent="0.25">
      <c r="A26" s="7"/>
      <c r="B26" s="123"/>
      <c r="C26" s="7"/>
      <c r="D26" s="7"/>
      <c r="E26" s="7"/>
      <c r="F26" s="7"/>
      <c r="G26" s="7"/>
      <c r="H26" s="78"/>
      <c r="I26" s="7"/>
      <c r="J26" s="8"/>
    </row>
    <row r="27" spans="1:10" x14ac:dyDescent="0.25">
      <c r="A27" s="7"/>
      <c r="B27" s="123"/>
      <c r="C27" s="7"/>
      <c r="D27" s="7"/>
      <c r="E27" s="7"/>
      <c r="F27" s="7"/>
      <c r="G27" s="7"/>
      <c r="H27" s="78"/>
      <c r="I27" s="7"/>
      <c r="J27" s="8"/>
    </row>
    <row r="28" spans="1:10" x14ac:dyDescent="0.25">
      <c r="A28" s="7"/>
      <c r="B28" s="123"/>
      <c r="C28" s="7"/>
      <c r="D28" s="7"/>
      <c r="E28" s="7"/>
      <c r="F28" s="7"/>
      <c r="G28" s="7"/>
      <c r="H28" s="78"/>
      <c r="I28" s="7"/>
      <c r="J28" s="8"/>
    </row>
    <row r="29" spans="1:10" x14ac:dyDescent="0.25">
      <c r="A29" s="7"/>
      <c r="B29" s="123"/>
      <c r="C29" s="7"/>
      <c r="D29" s="7"/>
      <c r="E29" s="7"/>
      <c r="F29" s="7"/>
      <c r="G29" s="7"/>
      <c r="H29" s="78"/>
      <c r="I29" s="7"/>
      <c r="J29" s="8"/>
    </row>
    <row r="30" spans="1:10" x14ac:dyDescent="0.25">
      <c r="A30" s="7"/>
      <c r="B30" s="123"/>
      <c r="C30" s="7"/>
      <c r="D30" s="7"/>
      <c r="E30" s="7"/>
      <c r="F30" s="7"/>
      <c r="G30" s="7"/>
      <c r="H30" s="78"/>
      <c r="I30" s="7"/>
      <c r="J30" s="8"/>
    </row>
    <row r="31" spans="1:10" x14ac:dyDescent="0.25">
      <c r="A31" s="7"/>
      <c r="B31" s="123"/>
      <c r="C31" s="7"/>
      <c r="D31" s="7"/>
      <c r="E31" s="7"/>
      <c r="F31" s="7"/>
      <c r="G31" s="7"/>
      <c r="H31" s="78"/>
      <c r="I31" s="7"/>
      <c r="J31" s="8"/>
    </row>
    <row r="32" spans="1:10" x14ac:dyDescent="0.25">
      <c r="A32" s="7"/>
      <c r="B32" s="123"/>
      <c r="C32" s="7"/>
      <c r="D32" s="7"/>
      <c r="E32" s="7"/>
      <c r="F32" s="7"/>
      <c r="G32" s="7"/>
      <c r="H32" s="78"/>
      <c r="I32" s="7"/>
      <c r="J32" s="8"/>
    </row>
    <row r="33" spans="1:10" x14ac:dyDescent="0.25">
      <c r="A33" s="7"/>
      <c r="B33" s="123"/>
      <c r="C33" s="7"/>
      <c r="D33" s="7"/>
      <c r="E33" s="7"/>
      <c r="F33" s="7"/>
      <c r="G33" s="7"/>
      <c r="H33" s="78"/>
      <c r="I33" s="7"/>
      <c r="J33" s="8"/>
    </row>
    <row r="34" spans="1:10" x14ac:dyDescent="0.25">
      <c r="A34" s="7"/>
      <c r="B34" s="123"/>
      <c r="C34" s="7"/>
      <c r="D34" s="7"/>
      <c r="E34" s="124"/>
      <c r="F34" s="124"/>
      <c r="G34" s="7"/>
      <c r="H34" s="78"/>
      <c r="I34" s="7"/>
      <c r="J34" s="8"/>
    </row>
    <row r="35" spans="1:10" x14ac:dyDescent="0.25">
      <c r="A35" s="7"/>
      <c r="B35" s="7"/>
      <c r="C35" s="7"/>
      <c r="D35" s="59"/>
      <c r="E35" s="13" t="s">
        <v>19</v>
      </c>
      <c r="F35" s="148">
        <f>SUM(F11:F34)</f>
        <v>0</v>
      </c>
      <c r="G35" s="58"/>
      <c r="H35" s="7"/>
      <c r="I35" s="7"/>
      <c r="J35" s="8"/>
    </row>
    <row r="36" spans="1:10" x14ac:dyDescent="0.25">
      <c r="A36" s="7"/>
      <c r="B36" s="7"/>
      <c r="C36" s="7"/>
      <c r="D36" s="7"/>
      <c r="E36" s="14"/>
      <c r="F36" s="91"/>
      <c r="G36" s="7"/>
      <c r="H36" s="7"/>
      <c r="I36" s="7"/>
      <c r="J36" s="8"/>
    </row>
    <row r="37" spans="1:10" x14ac:dyDescent="0.25">
      <c r="A37" s="6"/>
      <c r="B37" s="7"/>
      <c r="C37" s="7"/>
      <c r="D37" s="7"/>
      <c r="E37" s="7"/>
      <c r="F37" s="7"/>
      <c r="G37" s="7"/>
      <c r="H37" s="7"/>
      <c r="I37" s="7"/>
      <c r="J37" s="8"/>
    </row>
    <row r="38" spans="1:10" x14ac:dyDescent="0.25">
      <c r="A38" s="6"/>
      <c r="B38" s="7"/>
      <c r="C38" s="7"/>
      <c r="D38" s="7"/>
      <c r="E38" s="7"/>
      <c r="F38" s="7"/>
      <c r="G38" s="7"/>
      <c r="H38" s="7"/>
      <c r="I38" s="7"/>
      <c r="J38" s="8"/>
    </row>
    <row r="39" spans="1:10" x14ac:dyDescent="0.25">
      <c r="A39" s="6"/>
      <c r="B39" s="7"/>
      <c r="C39" s="7"/>
      <c r="D39" s="7"/>
      <c r="E39" s="7"/>
      <c r="F39" s="7"/>
      <c r="G39" s="7"/>
      <c r="H39" s="7"/>
      <c r="I39" s="7"/>
      <c r="J39" s="8"/>
    </row>
    <row r="40" spans="1:10" x14ac:dyDescent="0.25">
      <c r="A40" s="6"/>
      <c r="B40" s="7"/>
      <c r="C40" s="7"/>
      <c r="D40" s="7"/>
      <c r="E40" s="7"/>
      <c r="F40" s="7"/>
      <c r="G40" s="7"/>
      <c r="H40" s="7"/>
      <c r="I40" s="7"/>
      <c r="J40" s="8"/>
    </row>
    <row r="41" spans="1:10" x14ac:dyDescent="0.25">
      <c r="A41" s="6"/>
      <c r="B41" s="7"/>
      <c r="C41" s="7"/>
      <c r="D41" s="7"/>
      <c r="E41" s="7"/>
      <c r="F41" s="7"/>
      <c r="G41" s="7"/>
      <c r="H41" s="7"/>
      <c r="I41" s="7"/>
      <c r="J41" s="8"/>
    </row>
    <row r="42" spans="1:10" x14ac:dyDescent="0.25">
      <c r="A42" s="6"/>
      <c r="B42" s="7"/>
      <c r="C42" s="7"/>
      <c r="D42" s="7"/>
      <c r="E42" s="7"/>
      <c r="F42" s="7"/>
      <c r="G42" s="7"/>
      <c r="H42" s="7"/>
      <c r="I42" s="7"/>
      <c r="J42" s="8"/>
    </row>
    <row r="43" spans="1:10" x14ac:dyDescent="0.25">
      <c r="A43" s="6"/>
      <c r="B43" s="7"/>
      <c r="C43" s="7"/>
      <c r="D43" s="7"/>
      <c r="E43" s="7"/>
      <c r="F43" s="7"/>
      <c r="G43" s="7"/>
      <c r="H43" s="7"/>
      <c r="I43" s="7"/>
      <c r="J43" s="8"/>
    </row>
    <row r="44" spans="1:10" x14ac:dyDescent="0.25">
      <c r="A44" s="6"/>
      <c r="B44" s="7"/>
      <c r="C44" s="7"/>
      <c r="D44" s="7"/>
      <c r="E44" s="7"/>
      <c r="F44" s="7"/>
      <c r="G44" s="7"/>
      <c r="H44" s="7"/>
      <c r="I44" s="7"/>
      <c r="J44" s="8"/>
    </row>
    <row r="45" spans="1:10" x14ac:dyDescent="0.25">
      <c r="A45" s="6"/>
      <c r="B45" s="7"/>
      <c r="C45" s="7"/>
      <c r="D45" s="7"/>
      <c r="E45" s="7"/>
      <c r="F45" s="7"/>
      <c r="G45" s="7"/>
      <c r="H45" s="7"/>
      <c r="I45" s="7"/>
      <c r="J45" s="8"/>
    </row>
    <row r="46" spans="1:10" ht="15.75" thickBot="1" x14ac:dyDescent="0.3">
      <c r="A46" s="6"/>
      <c r="B46" s="15" t="s">
        <v>3</v>
      </c>
      <c r="C46" s="7"/>
      <c r="D46" s="7"/>
      <c r="E46" s="7"/>
      <c r="F46" s="7" t="s">
        <v>5</v>
      </c>
      <c r="G46" s="7"/>
      <c r="H46" s="7"/>
      <c r="I46" s="7"/>
      <c r="J46" s="8"/>
    </row>
    <row r="47" spans="1:10" ht="15.75" thickBot="1" x14ac:dyDescent="0.3">
      <c r="A47" s="6"/>
      <c r="B47" s="243" t="str">
        <f>IF(ISBLANK(Résultats!C4),"",Résultats!C4)</f>
        <v/>
      </c>
      <c r="C47" s="244"/>
      <c r="D47" s="245"/>
      <c r="E47" s="7"/>
      <c r="F47" s="234"/>
      <c r="G47" s="235"/>
      <c r="H47" s="236"/>
      <c r="I47" s="7"/>
      <c r="J47" s="8"/>
    </row>
    <row r="48" spans="1:10" x14ac:dyDescent="0.25">
      <c r="A48" s="6"/>
      <c r="B48" s="7"/>
      <c r="C48" s="7"/>
      <c r="D48" s="7"/>
      <c r="E48" s="7"/>
      <c r="F48" s="237"/>
      <c r="G48" s="238"/>
      <c r="H48" s="239"/>
      <c r="I48" s="7"/>
      <c r="J48" s="8"/>
    </row>
    <row r="49" spans="1:10" x14ac:dyDescent="0.25">
      <c r="A49" s="6"/>
      <c r="B49" s="7"/>
      <c r="C49" s="7"/>
      <c r="D49" s="7"/>
      <c r="E49" s="7"/>
      <c r="F49" s="237"/>
      <c r="G49" s="238"/>
      <c r="H49" s="239"/>
      <c r="I49" s="7"/>
      <c r="J49" s="8"/>
    </row>
    <row r="50" spans="1:10" x14ac:dyDescent="0.25">
      <c r="A50" s="6"/>
      <c r="B50" s="7"/>
      <c r="C50" s="7"/>
      <c r="D50" s="7"/>
      <c r="E50" s="7"/>
      <c r="F50" s="237"/>
      <c r="G50" s="238"/>
      <c r="H50" s="239"/>
      <c r="I50" s="7"/>
      <c r="J50" s="8"/>
    </row>
    <row r="51" spans="1:10" ht="15.75" thickBot="1" x14ac:dyDescent="0.3">
      <c r="A51" s="6"/>
      <c r="B51" s="7"/>
      <c r="C51" s="7"/>
      <c r="D51" s="7"/>
      <c r="E51" s="7"/>
      <c r="F51" s="240"/>
      <c r="G51" s="241"/>
      <c r="H51" s="242"/>
      <c r="I51" s="7"/>
      <c r="J51" s="8"/>
    </row>
    <row r="52" spans="1:10" ht="15.75" thickBot="1" x14ac:dyDescent="0.3">
      <c r="A52" s="71" t="s">
        <v>18</v>
      </c>
      <c r="B52" s="15"/>
      <c r="C52" s="15"/>
      <c r="D52" s="15"/>
      <c r="E52" s="15"/>
      <c r="F52" s="15"/>
      <c r="G52" s="15"/>
      <c r="H52" s="15"/>
      <c r="I52" s="15"/>
      <c r="J52" s="16"/>
    </row>
  </sheetData>
  <sheetProtection algorithmName="SHA-512" hashValue="TBr1+p2IfdxpEfotxihu0CNyI+tLPvgc4thkN7TJev67daE08kxED6JVZFv9qpg7wc0qROgArhJJJYEuM7YX6g==" saltValue="z+Eatom6p1rcWTX95nmsAQ=="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3CAD6-63C8-4556-8AE1-9E683B7E7A77}">
  <sheetPr codeName="Feuil3">
    <tabColor rgb="FFFFFFCC"/>
  </sheetPr>
  <dimension ref="A1:K39"/>
  <sheetViews>
    <sheetView workbookViewId="0">
      <selection activeCell="A2" sqref="A2"/>
    </sheetView>
  </sheetViews>
  <sheetFormatPr baseColWidth="10" defaultRowHeight="15" x14ac:dyDescent="0.25"/>
  <sheetData>
    <row r="1" spans="1:11" ht="100.9" customHeight="1" x14ac:dyDescent="0.25">
      <c r="A1" s="214" t="s">
        <v>39</v>
      </c>
      <c r="B1" s="215"/>
      <c r="C1" s="215"/>
      <c r="D1" s="215"/>
      <c r="E1" s="215"/>
      <c r="F1" s="215"/>
      <c r="G1" s="215"/>
      <c r="H1" s="215"/>
      <c r="I1" s="215"/>
      <c r="J1" s="215"/>
      <c r="K1" s="216"/>
    </row>
    <row r="2" spans="1:11" x14ac:dyDescent="0.25">
      <c r="A2" s="58" t="s">
        <v>4</v>
      </c>
      <c r="B2" s="7"/>
      <c r="C2" s="217"/>
      <c r="D2" s="218"/>
      <c r="E2" s="218"/>
      <c r="F2" s="218"/>
      <c r="G2" s="218"/>
      <c r="H2" s="219"/>
      <c r="I2" s="7" t="s">
        <v>9</v>
      </c>
      <c r="J2" s="217"/>
      <c r="K2" s="219"/>
    </row>
    <row r="3" spans="1:11" x14ac:dyDescent="0.25">
      <c r="A3" s="58"/>
      <c r="B3" s="7"/>
      <c r="C3" s="7"/>
      <c r="D3" s="7"/>
      <c r="E3" s="7"/>
      <c r="F3" s="7"/>
      <c r="G3" s="7"/>
      <c r="H3" s="7"/>
      <c r="I3" s="7"/>
      <c r="J3" s="7"/>
      <c r="K3" s="59"/>
    </row>
    <row r="4" spans="1:11" x14ac:dyDescent="0.25">
      <c r="A4" s="60"/>
      <c r="B4" s="59" t="s">
        <v>3</v>
      </c>
      <c r="C4" s="220"/>
      <c r="D4" s="218"/>
      <c r="E4" s="219"/>
      <c r="F4" s="7"/>
      <c r="G4" s="61"/>
      <c r="H4" s="61"/>
      <c r="I4" s="7"/>
      <c r="J4" s="7"/>
      <c r="K4" s="59"/>
    </row>
    <row r="5" spans="1:11" x14ac:dyDescent="0.25">
      <c r="A5" s="58"/>
      <c r="B5" s="7"/>
      <c r="C5" s="7"/>
      <c r="D5" s="7"/>
      <c r="E5" s="7"/>
      <c r="F5" s="7"/>
      <c r="G5" s="61"/>
      <c r="H5" s="61"/>
      <c r="I5" s="7"/>
      <c r="J5" s="7"/>
      <c r="K5" s="59"/>
    </row>
    <row r="6" spans="1:11" ht="15.75" thickBot="1" x14ac:dyDescent="0.3">
      <c r="A6" s="62"/>
      <c r="B6" s="63"/>
      <c r="C6" s="63"/>
      <c r="D6" s="63"/>
      <c r="E6" s="63"/>
      <c r="F6" s="64" t="s">
        <v>36</v>
      </c>
      <c r="G6" s="63"/>
      <c r="H6" s="63"/>
      <c r="I6" s="7"/>
      <c r="J6" s="7"/>
      <c r="K6" s="59"/>
    </row>
    <row r="7" spans="1:11" x14ac:dyDescent="0.25">
      <c r="A7" s="221" t="s">
        <v>11</v>
      </c>
      <c r="B7" s="222"/>
      <c r="C7" s="223"/>
      <c r="D7" s="224" t="s">
        <v>12</v>
      </c>
      <c r="E7" s="222"/>
      <c r="F7" s="65" t="s">
        <v>37</v>
      </c>
      <c r="G7" s="222" t="s">
        <v>13</v>
      </c>
      <c r="H7" s="223"/>
      <c r="I7" s="68" t="s">
        <v>20</v>
      </c>
      <c r="J7" s="225" t="s">
        <v>14</v>
      </c>
      <c r="K7" s="226"/>
    </row>
    <row r="8" spans="1:11" x14ac:dyDescent="0.25">
      <c r="A8" s="209"/>
      <c r="B8" s="210"/>
      <c r="C8" s="211"/>
      <c r="D8" s="212"/>
      <c r="E8" s="213"/>
      <c r="F8" s="66"/>
      <c r="G8" s="212"/>
      <c r="H8" s="213"/>
      <c r="I8" s="147">
        <f>Joueur1!F$35</f>
        <v>0</v>
      </c>
      <c r="J8" s="198">
        <f>RANK(I8,I$8:I$27,0)</f>
        <v>1</v>
      </c>
      <c r="K8" s="199"/>
    </row>
    <row r="9" spans="1:11" x14ac:dyDescent="0.25">
      <c r="A9" s="209"/>
      <c r="B9" s="210"/>
      <c r="C9" s="211"/>
      <c r="D9" s="212"/>
      <c r="E9" s="213"/>
      <c r="F9" s="66"/>
      <c r="G9" s="212"/>
      <c r="H9" s="213"/>
      <c r="I9" s="147">
        <f>Joueur2!F$35</f>
        <v>0</v>
      </c>
      <c r="J9" s="198">
        <f t="shared" ref="J9:J27" si="0">RANK(I9,I$8:I$27,0)</f>
        <v>1</v>
      </c>
      <c r="K9" s="199"/>
    </row>
    <row r="10" spans="1:11" x14ac:dyDescent="0.25">
      <c r="A10" s="209"/>
      <c r="B10" s="210"/>
      <c r="C10" s="211"/>
      <c r="D10" s="212"/>
      <c r="E10" s="213"/>
      <c r="F10" s="66"/>
      <c r="G10" s="212"/>
      <c r="H10" s="213"/>
      <c r="I10" s="147">
        <f>Joueur3!F$35</f>
        <v>0</v>
      </c>
      <c r="J10" s="198">
        <f t="shared" si="0"/>
        <v>1</v>
      </c>
      <c r="K10" s="199"/>
    </row>
    <row r="11" spans="1:11" x14ac:dyDescent="0.25">
      <c r="A11" s="209"/>
      <c r="B11" s="210"/>
      <c r="C11" s="211"/>
      <c r="D11" s="212"/>
      <c r="E11" s="213"/>
      <c r="F11" s="66"/>
      <c r="G11" s="212"/>
      <c r="H11" s="213"/>
      <c r="I11" s="147">
        <f>Joueur4!F$35</f>
        <v>0</v>
      </c>
      <c r="J11" s="198">
        <f t="shared" si="0"/>
        <v>1</v>
      </c>
      <c r="K11" s="199"/>
    </row>
    <row r="12" spans="1:11" x14ac:dyDescent="0.25">
      <c r="A12" s="209"/>
      <c r="B12" s="210"/>
      <c r="C12" s="211"/>
      <c r="D12" s="212"/>
      <c r="E12" s="213"/>
      <c r="F12" s="66"/>
      <c r="G12" s="212"/>
      <c r="H12" s="213"/>
      <c r="I12" s="147">
        <f>Joueur5!F$35</f>
        <v>0</v>
      </c>
      <c r="J12" s="198">
        <f t="shared" si="0"/>
        <v>1</v>
      </c>
      <c r="K12" s="199"/>
    </row>
    <row r="13" spans="1:11" x14ac:dyDescent="0.25">
      <c r="A13" s="209"/>
      <c r="B13" s="210"/>
      <c r="C13" s="211"/>
      <c r="D13" s="212"/>
      <c r="E13" s="213"/>
      <c r="F13" s="66"/>
      <c r="G13" s="212"/>
      <c r="H13" s="213"/>
      <c r="I13" s="147">
        <f>Joueur6!F$35</f>
        <v>0</v>
      </c>
      <c r="J13" s="198">
        <f t="shared" si="0"/>
        <v>1</v>
      </c>
      <c r="K13" s="199"/>
    </row>
    <row r="14" spans="1:11" x14ac:dyDescent="0.25">
      <c r="A14" s="209"/>
      <c r="B14" s="210"/>
      <c r="C14" s="211"/>
      <c r="D14" s="212"/>
      <c r="E14" s="213"/>
      <c r="F14" s="66"/>
      <c r="G14" s="212"/>
      <c r="H14" s="213"/>
      <c r="I14" s="147">
        <f>Joueur7!F$35</f>
        <v>0</v>
      </c>
      <c r="J14" s="198">
        <f t="shared" si="0"/>
        <v>1</v>
      </c>
      <c r="K14" s="199"/>
    </row>
    <row r="15" spans="1:11" x14ac:dyDescent="0.25">
      <c r="A15" s="209"/>
      <c r="B15" s="210"/>
      <c r="C15" s="211"/>
      <c r="D15" s="212"/>
      <c r="E15" s="213"/>
      <c r="F15" s="66"/>
      <c r="G15" s="212"/>
      <c r="H15" s="213"/>
      <c r="I15" s="147">
        <f>Joueur8!F$35</f>
        <v>0</v>
      </c>
      <c r="J15" s="198">
        <f t="shared" si="0"/>
        <v>1</v>
      </c>
      <c r="K15" s="199"/>
    </row>
    <row r="16" spans="1:11" x14ac:dyDescent="0.25">
      <c r="A16" s="209"/>
      <c r="B16" s="210"/>
      <c r="C16" s="211"/>
      <c r="D16" s="212"/>
      <c r="E16" s="213"/>
      <c r="F16" s="66"/>
      <c r="G16" s="212"/>
      <c r="H16" s="213"/>
      <c r="I16" s="147">
        <f>Joueur9!F$35</f>
        <v>0</v>
      </c>
      <c r="J16" s="198">
        <f t="shared" si="0"/>
        <v>1</v>
      </c>
      <c r="K16" s="199"/>
    </row>
    <row r="17" spans="1:11" x14ac:dyDescent="0.25">
      <c r="A17" s="209"/>
      <c r="B17" s="210"/>
      <c r="C17" s="211"/>
      <c r="D17" s="212"/>
      <c r="E17" s="213"/>
      <c r="F17" s="66"/>
      <c r="G17" s="212"/>
      <c r="H17" s="213"/>
      <c r="I17" s="147">
        <f>Joueur10!F$35</f>
        <v>0</v>
      </c>
      <c r="J17" s="198">
        <f t="shared" si="0"/>
        <v>1</v>
      </c>
      <c r="K17" s="199"/>
    </row>
    <row r="18" spans="1:11" x14ac:dyDescent="0.25">
      <c r="A18" s="209"/>
      <c r="B18" s="210"/>
      <c r="C18" s="211"/>
      <c r="D18" s="212"/>
      <c r="E18" s="213"/>
      <c r="F18" s="66"/>
      <c r="G18" s="212"/>
      <c r="H18" s="213"/>
      <c r="I18" s="147">
        <f>Joueur11!F$35</f>
        <v>0</v>
      </c>
      <c r="J18" s="198">
        <f t="shared" si="0"/>
        <v>1</v>
      </c>
      <c r="K18" s="199"/>
    </row>
    <row r="19" spans="1:11" x14ac:dyDescent="0.25">
      <c r="A19" s="209"/>
      <c r="B19" s="210"/>
      <c r="C19" s="211"/>
      <c r="D19" s="212"/>
      <c r="E19" s="213"/>
      <c r="F19" s="66"/>
      <c r="G19" s="212"/>
      <c r="H19" s="213"/>
      <c r="I19" s="147">
        <f>Joueur12!F$35</f>
        <v>0</v>
      </c>
      <c r="J19" s="198">
        <f t="shared" si="0"/>
        <v>1</v>
      </c>
      <c r="K19" s="199"/>
    </row>
    <row r="20" spans="1:11" x14ac:dyDescent="0.25">
      <c r="A20" s="209"/>
      <c r="B20" s="210"/>
      <c r="C20" s="211"/>
      <c r="D20" s="212"/>
      <c r="E20" s="213"/>
      <c r="F20" s="66"/>
      <c r="G20" s="212"/>
      <c r="H20" s="213"/>
      <c r="I20" s="147">
        <f>Joueur13!F$35</f>
        <v>0</v>
      </c>
      <c r="J20" s="198">
        <f t="shared" si="0"/>
        <v>1</v>
      </c>
      <c r="K20" s="199"/>
    </row>
    <row r="21" spans="1:11" x14ac:dyDescent="0.25">
      <c r="A21" s="209"/>
      <c r="B21" s="210"/>
      <c r="C21" s="211"/>
      <c r="D21" s="212"/>
      <c r="E21" s="213"/>
      <c r="F21" s="66"/>
      <c r="G21" s="212"/>
      <c r="H21" s="213"/>
      <c r="I21" s="147">
        <f>Joueur14!F$35</f>
        <v>0</v>
      </c>
      <c r="J21" s="198">
        <f t="shared" si="0"/>
        <v>1</v>
      </c>
      <c r="K21" s="199"/>
    </row>
    <row r="22" spans="1:11" x14ac:dyDescent="0.25">
      <c r="A22" s="209"/>
      <c r="B22" s="210"/>
      <c r="C22" s="211"/>
      <c r="D22" s="212"/>
      <c r="E22" s="213"/>
      <c r="F22" s="66"/>
      <c r="G22" s="212"/>
      <c r="H22" s="213"/>
      <c r="I22" s="147">
        <f>Joueur15!F$35</f>
        <v>0</v>
      </c>
      <c r="J22" s="198">
        <f t="shared" si="0"/>
        <v>1</v>
      </c>
      <c r="K22" s="199"/>
    </row>
    <row r="23" spans="1:11" x14ac:dyDescent="0.25">
      <c r="A23" s="209"/>
      <c r="B23" s="210"/>
      <c r="C23" s="211"/>
      <c r="D23" s="212"/>
      <c r="E23" s="213"/>
      <c r="F23" s="66"/>
      <c r="G23" s="212"/>
      <c r="H23" s="213"/>
      <c r="I23" s="147">
        <f>Joueur16!F$35</f>
        <v>0</v>
      </c>
      <c r="J23" s="198">
        <f t="shared" si="0"/>
        <v>1</v>
      </c>
      <c r="K23" s="199"/>
    </row>
    <row r="24" spans="1:11" x14ac:dyDescent="0.25">
      <c r="A24" s="209"/>
      <c r="B24" s="210"/>
      <c r="C24" s="211"/>
      <c r="D24" s="212"/>
      <c r="E24" s="213"/>
      <c r="F24" s="66"/>
      <c r="G24" s="212"/>
      <c r="H24" s="213"/>
      <c r="I24" s="147">
        <f>Joueur17!F$35</f>
        <v>0</v>
      </c>
      <c r="J24" s="198">
        <f t="shared" si="0"/>
        <v>1</v>
      </c>
      <c r="K24" s="199"/>
    </row>
    <row r="25" spans="1:11" x14ac:dyDescent="0.25">
      <c r="A25" s="209"/>
      <c r="B25" s="210"/>
      <c r="C25" s="211"/>
      <c r="D25" s="212"/>
      <c r="E25" s="213"/>
      <c r="F25" s="66"/>
      <c r="G25" s="212"/>
      <c r="H25" s="213"/>
      <c r="I25" s="147">
        <f>Joueur18!F$35</f>
        <v>0</v>
      </c>
      <c r="J25" s="198">
        <f t="shared" si="0"/>
        <v>1</v>
      </c>
      <c r="K25" s="199"/>
    </row>
    <row r="26" spans="1:11" x14ac:dyDescent="0.25">
      <c r="A26" s="209"/>
      <c r="B26" s="210"/>
      <c r="C26" s="211"/>
      <c r="D26" s="212"/>
      <c r="E26" s="213"/>
      <c r="F26" s="66"/>
      <c r="G26" s="212"/>
      <c r="H26" s="213"/>
      <c r="I26" s="147">
        <f>Joueur19!F$35</f>
        <v>0</v>
      </c>
      <c r="J26" s="198">
        <f t="shared" si="0"/>
        <v>1</v>
      </c>
      <c r="K26" s="199"/>
    </row>
    <row r="27" spans="1:11" x14ac:dyDescent="0.25">
      <c r="A27" s="209"/>
      <c r="B27" s="210"/>
      <c r="C27" s="211"/>
      <c r="D27" s="212"/>
      <c r="E27" s="213"/>
      <c r="F27" s="67"/>
      <c r="G27" s="212"/>
      <c r="H27" s="213"/>
      <c r="I27" s="147">
        <f>Joueur20!F$35</f>
        <v>0</v>
      </c>
      <c r="J27" s="198">
        <f t="shared" si="0"/>
        <v>1</v>
      </c>
      <c r="K27" s="199"/>
    </row>
    <row r="28" spans="1:11" x14ac:dyDescent="0.25">
      <c r="A28" s="7"/>
      <c r="B28" s="7"/>
      <c r="C28" s="7"/>
      <c r="D28" s="7"/>
      <c r="E28" s="7"/>
      <c r="F28" s="7"/>
      <c r="G28" s="7"/>
      <c r="H28" s="7"/>
      <c r="I28" s="7"/>
      <c r="J28" s="7"/>
      <c r="K28" s="7"/>
    </row>
    <row r="29" spans="1:11" x14ac:dyDescent="0.25">
      <c r="A29" s="7"/>
      <c r="B29" s="7"/>
      <c r="C29" s="7"/>
      <c r="D29" s="7"/>
      <c r="E29" s="7"/>
      <c r="F29" s="7"/>
      <c r="G29" s="7"/>
      <c r="H29" s="7"/>
      <c r="I29" s="7"/>
      <c r="J29" s="7"/>
      <c r="K29" s="7"/>
    </row>
    <row r="30" spans="1:11" ht="15.75" thickBot="1" x14ac:dyDescent="0.3">
      <c r="A30" s="7"/>
      <c r="B30" s="7"/>
      <c r="C30" s="7"/>
      <c r="D30" s="7"/>
      <c r="E30" s="7"/>
      <c r="F30" s="7"/>
      <c r="G30" s="7"/>
      <c r="H30" s="7" t="s">
        <v>5</v>
      </c>
      <c r="I30" s="7"/>
      <c r="J30" s="7"/>
      <c r="K30" s="7"/>
    </row>
    <row r="31" spans="1:11" x14ac:dyDescent="0.25">
      <c r="A31" s="7"/>
      <c r="B31" s="7"/>
      <c r="C31" s="7"/>
      <c r="D31" s="7"/>
      <c r="E31" s="7"/>
      <c r="F31" s="7"/>
      <c r="G31" s="7"/>
      <c r="H31" s="200"/>
      <c r="I31" s="201"/>
      <c r="J31" s="202"/>
      <c r="K31" s="7"/>
    </row>
    <row r="32" spans="1:11" x14ac:dyDescent="0.25">
      <c r="A32" s="7"/>
      <c r="B32" s="7"/>
      <c r="C32" s="7"/>
      <c r="D32" s="7"/>
      <c r="E32" s="7"/>
      <c r="F32" s="7"/>
      <c r="G32" s="7"/>
      <c r="H32" s="203"/>
      <c r="I32" s="204"/>
      <c r="J32" s="205"/>
      <c r="K32" s="7"/>
    </row>
    <row r="33" spans="1:11" x14ac:dyDescent="0.25">
      <c r="A33" s="7"/>
      <c r="B33" s="7"/>
      <c r="C33" s="7"/>
      <c r="D33" s="7"/>
      <c r="E33" s="7"/>
      <c r="F33" s="7"/>
      <c r="G33" s="7"/>
      <c r="H33" s="203"/>
      <c r="I33" s="204"/>
      <c r="J33" s="205"/>
      <c r="K33" s="7"/>
    </row>
    <row r="34" spans="1:11" x14ac:dyDescent="0.25">
      <c r="A34" s="7"/>
      <c r="B34" s="7"/>
      <c r="C34" s="7"/>
      <c r="D34" s="7"/>
      <c r="E34" s="7"/>
      <c r="F34" s="7"/>
      <c r="G34" s="7"/>
      <c r="H34" s="203"/>
      <c r="I34" s="204"/>
      <c r="J34" s="205"/>
      <c r="K34" s="7"/>
    </row>
    <row r="35" spans="1:11" ht="15.75" thickBot="1" x14ac:dyDescent="0.3">
      <c r="A35" s="7"/>
      <c r="B35" s="7"/>
      <c r="C35" s="7"/>
      <c r="D35" s="7"/>
      <c r="E35" s="7"/>
      <c r="F35" s="7"/>
      <c r="G35" s="7"/>
      <c r="H35" s="206"/>
      <c r="I35" s="207"/>
      <c r="J35" s="208"/>
      <c r="K35" s="7"/>
    </row>
    <row r="36" spans="1:11" x14ac:dyDescent="0.25">
      <c r="A36" s="7"/>
      <c r="B36" s="7"/>
      <c r="C36" s="7"/>
      <c r="D36" s="7"/>
      <c r="E36" s="7"/>
      <c r="F36" s="7"/>
      <c r="G36" s="7"/>
      <c r="H36" s="7"/>
      <c r="I36" s="7"/>
      <c r="J36" s="7"/>
      <c r="K36" s="7"/>
    </row>
    <row r="37" spans="1:11" x14ac:dyDescent="0.25">
      <c r="A37" s="7"/>
      <c r="B37" s="7" t="s">
        <v>15</v>
      </c>
      <c r="C37" s="7"/>
      <c r="D37" s="7"/>
      <c r="E37" s="7"/>
      <c r="F37" s="7"/>
      <c r="G37" s="7"/>
      <c r="H37" s="7"/>
      <c r="I37" s="7"/>
      <c r="J37" s="7"/>
      <c r="K37" s="7"/>
    </row>
    <row r="38" spans="1:11" x14ac:dyDescent="0.25">
      <c r="A38" s="7"/>
      <c r="B38" s="7" t="s">
        <v>16</v>
      </c>
      <c r="C38" s="7"/>
      <c r="D38" s="7"/>
      <c r="E38" s="7"/>
      <c r="F38" s="7"/>
      <c r="G38" s="7"/>
      <c r="H38" s="7"/>
      <c r="I38" s="7"/>
      <c r="J38" s="7"/>
      <c r="K38" s="7"/>
    </row>
    <row r="39" spans="1:11" x14ac:dyDescent="0.25">
      <c r="A39" s="69" t="s">
        <v>10</v>
      </c>
      <c r="B39" s="7"/>
      <c r="C39" s="7"/>
      <c r="D39" s="7"/>
      <c r="E39" s="7"/>
      <c r="F39" s="7"/>
      <c r="G39" s="7"/>
      <c r="H39" s="7"/>
      <c r="I39" s="7"/>
      <c r="J39" s="7"/>
      <c r="K39" s="7"/>
    </row>
  </sheetData>
  <sheetProtection algorithmName="SHA-512" hashValue="Irf5EF89tz028SkZuwQDaIjsuzFN1R500htKWPxF2kDzok0Q1U64FohYuGkvEWxTbHosqDH8GRxn1Jeb6o5tpA==" saltValue="1wOGNZj4i9w0qvZKZ9sKAg==" spinCount="100000" sheet="1" objects="1" scenarios="1"/>
  <mergeCells count="89">
    <mergeCell ref="A1:K1"/>
    <mergeCell ref="C2:H2"/>
    <mergeCell ref="J2:K2"/>
    <mergeCell ref="C4:E4"/>
    <mergeCell ref="A7:C7"/>
    <mergeCell ref="D7:E7"/>
    <mergeCell ref="G7:H7"/>
    <mergeCell ref="J7:K7"/>
    <mergeCell ref="A8:C8"/>
    <mergeCell ref="D8:E8"/>
    <mergeCell ref="G8:H8"/>
    <mergeCell ref="A9:C9"/>
    <mergeCell ref="D9:E9"/>
    <mergeCell ref="G9:H9"/>
    <mergeCell ref="A10:C10"/>
    <mergeCell ref="D10:E10"/>
    <mergeCell ref="G10:H10"/>
    <mergeCell ref="A11:C11"/>
    <mergeCell ref="D11:E11"/>
    <mergeCell ref="G11:H11"/>
    <mergeCell ref="A12:C12"/>
    <mergeCell ref="D12:E12"/>
    <mergeCell ref="G12:H12"/>
    <mergeCell ref="A13:C13"/>
    <mergeCell ref="D13:E13"/>
    <mergeCell ref="G13:H13"/>
    <mergeCell ref="A14:C14"/>
    <mergeCell ref="D14:E14"/>
    <mergeCell ref="G14:H14"/>
    <mergeCell ref="A15:C15"/>
    <mergeCell ref="D15:E15"/>
    <mergeCell ref="G15:H15"/>
    <mergeCell ref="A16:C16"/>
    <mergeCell ref="D16:E16"/>
    <mergeCell ref="G16:H16"/>
    <mergeCell ref="A17:C17"/>
    <mergeCell ref="D17:E17"/>
    <mergeCell ref="G17:H17"/>
    <mergeCell ref="A18:C18"/>
    <mergeCell ref="D18:E18"/>
    <mergeCell ref="G18:H18"/>
    <mergeCell ref="A19:C19"/>
    <mergeCell ref="D19:E19"/>
    <mergeCell ref="G19:H19"/>
    <mergeCell ref="A20:C20"/>
    <mergeCell ref="D20:E20"/>
    <mergeCell ref="G20:H20"/>
    <mergeCell ref="A21:C21"/>
    <mergeCell ref="D21:E21"/>
    <mergeCell ref="G21:H21"/>
    <mergeCell ref="A22:C22"/>
    <mergeCell ref="D22:E22"/>
    <mergeCell ref="G22:H22"/>
    <mergeCell ref="A23:C23"/>
    <mergeCell ref="D23:E23"/>
    <mergeCell ref="G23:H23"/>
    <mergeCell ref="A24:C24"/>
    <mergeCell ref="D24:E24"/>
    <mergeCell ref="G24:H24"/>
    <mergeCell ref="A25:C25"/>
    <mergeCell ref="D25:E25"/>
    <mergeCell ref="G25:H25"/>
    <mergeCell ref="A26:C26"/>
    <mergeCell ref="D26:E26"/>
    <mergeCell ref="G26:H26"/>
    <mergeCell ref="A27:C27"/>
    <mergeCell ref="D27:E27"/>
    <mergeCell ref="G27:H27"/>
    <mergeCell ref="J19:K19"/>
    <mergeCell ref="J8:K8"/>
    <mergeCell ref="J9:K9"/>
    <mergeCell ref="J10:K10"/>
    <mergeCell ref="J11:K11"/>
    <mergeCell ref="J12:K12"/>
    <mergeCell ref="J13:K13"/>
    <mergeCell ref="J14:K14"/>
    <mergeCell ref="J15:K15"/>
    <mergeCell ref="J16:K16"/>
    <mergeCell ref="J17:K17"/>
    <mergeCell ref="J18:K18"/>
    <mergeCell ref="J26:K26"/>
    <mergeCell ref="J27:K27"/>
    <mergeCell ref="H31:J35"/>
    <mergeCell ref="J20:K20"/>
    <mergeCell ref="J21:K21"/>
    <mergeCell ref="J22:K22"/>
    <mergeCell ref="J23:K23"/>
    <mergeCell ref="J24:K24"/>
    <mergeCell ref="J25:K25"/>
  </mergeCells>
  <conditionalFormatting sqref="J8:K27">
    <cfRule type="top10" dxfId="0" priority="1" rank="20"/>
  </conditionalFormatting>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1B2B8-8D20-4A80-99BB-6E5BFCD4CF9B}">
  <sheetPr codeName="Feuil30">
    <tabColor rgb="FFFFFF00"/>
  </sheetPr>
  <dimension ref="A1:J52"/>
  <sheetViews>
    <sheetView zoomScaleNormal="100" workbookViewId="0">
      <selection activeCell="F13" sqref="F13"/>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56" t="s">
        <v>49</v>
      </c>
      <c r="B1" s="257"/>
      <c r="C1" s="257"/>
      <c r="D1" s="257"/>
      <c r="E1" s="257"/>
      <c r="F1" s="257"/>
      <c r="G1" s="257"/>
      <c r="H1" s="257"/>
      <c r="I1" s="257"/>
      <c r="J1" s="258"/>
    </row>
    <row r="2" spans="1:10" ht="15.75" thickBot="1" x14ac:dyDescent="0.3">
      <c r="A2" s="17" t="s">
        <v>0</v>
      </c>
      <c r="B2" s="249" t="str">
        <f>IF(ISBLANK(Résultats!A25),"",Résultats!A25)</f>
        <v/>
      </c>
      <c r="C2" s="253"/>
      <c r="D2" s="253"/>
      <c r="E2" s="253"/>
      <c r="F2" s="250"/>
      <c r="G2" s="18" t="s">
        <v>1</v>
      </c>
      <c r="H2" s="18"/>
      <c r="I2" s="249" t="str">
        <f>IF(ISBLANK(Résultats!D25),"",Résultats!D25)</f>
        <v/>
      </c>
      <c r="J2" s="250"/>
    </row>
    <row r="3" spans="1:10" ht="15.75" thickBot="1" x14ac:dyDescent="0.3">
      <c r="A3" s="17" t="s">
        <v>2</v>
      </c>
      <c r="B3" s="18"/>
      <c r="C3" s="249" t="str">
        <f>IF(ISBLANK(Résultats!G25),"",Résultats!G25)</f>
        <v/>
      </c>
      <c r="D3" s="253"/>
      <c r="E3" s="253"/>
      <c r="F3" s="250"/>
      <c r="G3" s="259" t="s">
        <v>17</v>
      </c>
      <c r="H3" s="260"/>
      <c r="I3" s="251" t="str">
        <f>IF(ISBLANK(Résultats!F25),"","moins de 21ans")</f>
        <v/>
      </c>
      <c r="J3" s="252"/>
    </row>
    <row r="4" spans="1:10" ht="15.75" thickBot="1" x14ac:dyDescent="0.3">
      <c r="A4" s="17" t="s">
        <v>4</v>
      </c>
      <c r="B4" s="18"/>
      <c r="C4" s="249" t="str">
        <f>IF(ISBLANK(Résultats!C2),"",(Résultats!C2))</f>
        <v/>
      </c>
      <c r="D4" s="253"/>
      <c r="E4" s="253"/>
      <c r="F4" s="250"/>
      <c r="G4" s="18" t="s">
        <v>9</v>
      </c>
      <c r="H4" s="18"/>
      <c r="I4" s="251" t="str">
        <f>IF(ISBLANK(Résultats!J2),"",Résultats!J2)</f>
        <v/>
      </c>
      <c r="J4" s="252"/>
    </row>
    <row r="5" spans="1:10" x14ac:dyDescent="0.25">
      <c r="A5" s="139" t="s">
        <v>42</v>
      </c>
      <c r="B5" s="140"/>
      <c r="C5" s="140"/>
      <c r="D5" s="140"/>
      <c r="E5" s="140"/>
      <c r="F5" s="18"/>
      <c r="G5" s="18"/>
      <c r="H5" s="18"/>
      <c r="I5" s="52"/>
      <c r="J5" s="19"/>
    </row>
    <row r="6" spans="1:10" ht="17.25" x14ac:dyDescent="0.25">
      <c r="A6" s="154" t="s">
        <v>44</v>
      </c>
      <c r="B6" s="140"/>
      <c r="C6" s="140"/>
      <c r="D6" s="140"/>
      <c r="E6" s="140"/>
      <c r="F6" s="18"/>
      <c r="G6" s="18"/>
      <c r="H6" s="18"/>
      <c r="I6" s="18"/>
      <c r="J6" s="19"/>
    </row>
    <row r="7" spans="1:10" ht="17.25" x14ac:dyDescent="0.25">
      <c r="A7" s="154" t="s">
        <v>46</v>
      </c>
      <c r="B7" s="140"/>
      <c r="C7" s="140"/>
      <c r="D7" s="140"/>
      <c r="E7" s="140"/>
      <c r="F7" s="18"/>
      <c r="G7" s="18"/>
      <c r="H7" s="18"/>
      <c r="I7" s="18"/>
      <c r="J7" s="19"/>
    </row>
    <row r="8" spans="1:10" ht="17.25" x14ac:dyDescent="0.25">
      <c r="A8" s="154" t="s">
        <v>48</v>
      </c>
      <c r="B8" s="140"/>
      <c r="C8" s="140"/>
      <c r="D8" s="140"/>
      <c r="E8" s="140"/>
      <c r="F8" s="18"/>
      <c r="G8" s="18"/>
      <c r="H8" s="18"/>
      <c r="I8" s="18"/>
      <c r="J8" s="19"/>
    </row>
    <row r="9" spans="1:10" x14ac:dyDescent="0.25">
      <c r="A9" s="139"/>
      <c r="B9" s="140"/>
      <c r="C9" s="140"/>
      <c r="D9" s="140"/>
      <c r="E9" s="140"/>
      <c r="F9" s="18"/>
      <c r="G9" s="18"/>
      <c r="H9" s="18"/>
      <c r="I9" s="18"/>
      <c r="J9" s="19"/>
    </row>
    <row r="10" spans="1:10" ht="45" x14ac:dyDescent="0.25">
      <c r="A10" s="140"/>
      <c r="B10" s="141" t="s">
        <v>40</v>
      </c>
      <c r="C10" s="142" t="s">
        <v>30</v>
      </c>
      <c r="D10" s="142" t="s">
        <v>31</v>
      </c>
      <c r="E10" s="142" t="s">
        <v>32</v>
      </c>
      <c r="F10" s="22" t="s">
        <v>35</v>
      </c>
      <c r="G10" s="87"/>
      <c r="H10" s="88"/>
      <c r="I10" s="18"/>
      <c r="J10" s="19"/>
    </row>
    <row r="11" spans="1:10" x14ac:dyDescent="0.25">
      <c r="A11" s="18"/>
      <c r="B11" s="23">
        <v>1</v>
      </c>
      <c r="C11" s="24">
        <f>Exercice1!G19+Exercice1!H19</f>
        <v>0</v>
      </c>
      <c r="D11" s="24">
        <f>Exercice1!I19+Exercice1!J19</f>
        <v>0</v>
      </c>
      <c r="E11" s="24">
        <f>Exercice1!K19+Exercice1!L19</f>
        <v>0</v>
      </c>
      <c r="F11" s="24">
        <f>Exercice1!M19</f>
        <v>0</v>
      </c>
      <c r="G11" s="89"/>
      <c r="H11" s="90"/>
      <c r="I11" s="18"/>
      <c r="J11" s="19"/>
    </row>
    <row r="12" spans="1:10" x14ac:dyDescent="0.25">
      <c r="A12" s="18"/>
      <c r="B12" s="23">
        <v>2</v>
      </c>
      <c r="C12" s="24">
        <f>Exercice2!G$19+Exercice2!H$19</f>
        <v>0</v>
      </c>
      <c r="D12" s="24">
        <f>Exercice2!I$19+Exercice2!J$19</f>
        <v>0</v>
      </c>
      <c r="E12" s="24">
        <f>Exercice2!K$19+Exercice2!L$19</f>
        <v>0</v>
      </c>
      <c r="F12" s="24">
        <f>Exercice2!M19</f>
        <v>0</v>
      </c>
      <c r="G12" s="89"/>
      <c r="H12" s="90"/>
      <c r="I12" s="18"/>
      <c r="J12" s="19"/>
    </row>
    <row r="13" spans="1:10" x14ac:dyDescent="0.25">
      <c r="A13" s="18"/>
      <c r="B13" s="23">
        <v>3</v>
      </c>
      <c r="C13" s="24">
        <f>Exercice3!H$19+Exercice3!I$19+Exercice3!J$19</f>
        <v>0</v>
      </c>
      <c r="D13" s="24">
        <f>Exercice3!K$19+Exercice3!L$19+Exercice3!M$19</f>
        <v>0</v>
      </c>
      <c r="E13" s="24">
        <f>Exercice4!N$19+Exercice4!O$19+Exercice4!P$19</f>
        <v>0</v>
      </c>
      <c r="F13" s="24">
        <f>Exercice3!Q19</f>
        <v>0</v>
      </c>
      <c r="G13" s="89"/>
      <c r="H13" s="90"/>
      <c r="I13" s="18"/>
      <c r="J13" s="19"/>
    </row>
    <row r="14" spans="1:10" x14ac:dyDescent="0.25">
      <c r="A14" s="18"/>
      <c r="B14" s="23">
        <v>4</v>
      </c>
      <c r="C14" s="24">
        <f>Exercice3!H$19+Exercice3!I$19+Exercice3!J$19</f>
        <v>0</v>
      </c>
      <c r="D14" s="24">
        <f>Exercice4!K$19+Exercice4!L$19+Exercice4!M$19</f>
        <v>0</v>
      </c>
      <c r="E14" s="24">
        <f>Exercice4!N$19+Exercice4!O$19+Exercice4!P$19</f>
        <v>0</v>
      </c>
      <c r="F14" s="24">
        <f>Exercice4!Q19</f>
        <v>0</v>
      </c>
      <c r="G14" s="89"/>
      <c r="H14" s="90"/>
      <c r="I14" s="18"/>
      <c r="J14" s="19"/>
    </row>
    <row r="15" spans="1:10" x14ac:dyDescent="0.25">
      <c r="A15" s="18"/>
      <c r="B15" s="23">
        <v>5</v>
      </c>
      <c r="C15" s="24">
        <f>Exercice5!H$19+Exercice5!I$19+Exercice5!J$19</f>
        <v>0</v>
      </c>
      <c r="D15" s="24">
        <f>Exercice5!K$19+Exercice5!L$19+Exercice5!M$19</f>
        <v>0</v>
      </c>
      <c r="E15" s="24">
        <f>Exercice5!N$19+Exercice5!O$19+Exercice5!P$19</f>
        <v>0</v>
      </c>
      <c r="F15" s="24">
        <f>Exercice5!Q19</f>
        <v>0</v>
      </c>
      <c r="G15" s="89"/>
      <c r="H15" s="90"/>
      <c r="I15" s="18"/>
      <c r="J15" s="19"/>
    </row>
    <row r="16" spans="1:10" x14ac:dyDescent="0.25">
      <c r="A16" s="18"/>
      <c r="B16" s="23">
        <v>6</v>
      </c>
      <c r="C16" s="24">
        <f>Exercice6!H$19+Exercice6!I$19+Exercice6!J$19</f>
        <v>0</v>
      </c>
      <c r="D16" s="24">
        <f>Exercice6!K$19+Exercice6!L$19+Exercice6!M$19</f>
        <v>0</v>
      </c>
      <c r="E16" s="24">
        <f>Exercice6!N$19+Exercice6!O$19+Exercice6!P$19</f>
        <v>0</v>
      </c>
      <c r="F16" s="24">
        <f>Exercice6!Q19</f>
        <v>0</v>
      </c>
      <c r="G16" s="89"/>
      <c r="H16" s="90"/>
      <c r="I16" s="18"/>
      <c r="J16" s="19"/>
    </row>
    <row r="17" spans="1:10" x14ac:dyDescent="0.25">
      <c r="A17" s="18"/>
      <c r="B17" s="23">
        <v>7</v>
      </c>
      <c r="C17" s="24">
        <f>Exercice7!H$19+Exercice7!I$19+Exercice7!J$19</f>
        <v>0</v>
      </c>
      <c r="D17" s="24">
        <f>Exercice7!K$19+Exercice7!L$19+Exercice7!M$19</f>
        <v>0</v>
      </c>
      <c r="E17" s="24">
        <f>Exercice7!N$19+Exercice7!O$19+Exercice7!P$19</f>
        <v>0</v>
      </c>
      <c r="F17" s="24">
        <f>Exercice7!Q19</f>
        <v>0</v>
      </c>
      <c r="G17" s="89"/>
      <c r="H17" s="90"/>
      <c r="I17" s="18"/>
      <c r="J17" s="19"/>
    </row>
    <row r="18" spans="1:10" x14ac:dyDescent="0.25">
      <c r="A18" s="18"/>
      <c r="B18" s="23">
        <v>8</v>
      </c>
      <c r="C18" s="24">
        <f>Exercice8!H$19+Exercice8!I$19+Exercice8!J$19</f>
        <v>0</v>
      </c>
      <c r="D18" s="24">
        <f>Exercice8!K$19+Exercice8!L$19+Exercice8!M$19</f>
        <v>0</v>
      </c>
      <c r="E18" s="24">
        <f>Exercice8!N$19+Exercice8!O$19+Exercice8!P$19</f>
        <v>0</v>
      </c>
      <c r="F18" s="24">
        <f>Exercice8!Q19</f>
        <v>0</v>
      </c>
      <c r="G18" s="89"/>
      <c r="H18" s="90"/>
      <c r="I18" s="18"/>
      <c r="J18" s="19"/>
    </row>
    <row r="19" spans="1:10" x14ac:dyDescent="0.25">
      <c r="A19" s="18"/>
      <c r="B19" s="23">
        <v>9</v>
      </c>
      <c r="C19" s="24">
        <f>Exercice9!H$19+Exercice9!I$19+Exercice9!J$19</f>
        <v>0</v>
      </c>
      <c r="D19" s="24">
        <f>Exercice9!K$19+Exercice9!L$19+Exercice9!M$19</f>
        <v>0</v>
      </c>
      <c r="E19" s="24">
        <f>Exercice9!N$19+Exercice9!O$19+Exercice9!P$19</f>
        <v>0</v>
      </c>
      <c r="F19" s="24">
        <f>Exercice9!Q19</f>
        <v>0</v>
      </c>
      <c r="G19" s="89"/>
      <c r="H19" s="90"/>
      <c r="I19" s="18"/>
      <c r="J19" s="19"/>
    </row>
    <row r="20" spans="1:10" x14ac:dyDescent="0.25">
      <c r="A20" s="18"/>
      <c r="B20" s="125"/>
      <c r="C20" s="25"/>
      <c r="D20" s="25"/>
      <c r="E20" s="25"/>
      <c r="F20" s="25"/>
      <c r="G20" s="18"/>
      <c r="H20" s="90"/>
      <c r="I20" s="18"/>
      <c r="J20" s="19"/>
    </row>
    <row r="21" spans="1:10" x14ac:dyDescent="0.25">
      <c r="A21" s="18"/>
      <c r="B21" s="126"/>
      <c r="C21" s="18"/>
      <c r="D21" s="18"/>
      <c r="E21" s="18"/>
      <c r="F21" s="18"/>
      <c r="G21" s="18"/>
      <c r="H21" s="90"/>
      <c r="I21" s="18"/>
      <c r="J21" s="19"/>
    </row>
    <row r="22" spans="1:10" x14ac:dyDescent="0.25">
      <c r="A22" s="18"/>
      <c r="B22" s="126"/>
      <c r="C22" s="18"/>
      <c r="D22" s="18"/>
      <c r="E22" s="18"/>
      <c r="F22" s="18"/>
      <c r="G22" s="18"/>
      <c r="H22" s="90"/>
      <c r="I22" s="18"/>
      <c r="J22" s="19"/>
    </row>
    <row r="23" spans="1:10" x14ac:dyDescent="0.25">
      <c r="A23" s="18"/>
      <c r="B23" s="126"/>
      <c r="C23" s="18"/>
      <c r="D23" s="18"/>
      <c r="E23" s="18"/>
      <c r="F23" s="18"/>
      <c r="G23" s="18"/>
      <c r="H23" s="90"/>
      <c r="I23" s="18"/>
      <c r="J23" s="19"/>
    </row>
    <row r="24" spans="1:10" x14ac:dyDescent="0.25">
      <c r="A24" s="18"/>
      <c r="B24" s="126"/>
      <c r="C24" s="18"/>
      <c r="D24" s="18"/>
      <c r="E24" s="18"/>
      <c r="F24" s="18"/>
      <c r="G24" s="18"/>
      <c r="H24" s="90"/>
      <c r="I24" s="18"/>
      <c r="J24" s="19"/>
    </row>
    <row r="25" spans="1:10" x14ac:dyDescent="0.25">
      <c r="A25" s="18"/>
      <c r="B25" s="126"/>
      <c r="C25" s="18"/>
      <c r="D25" s="18"/>
      <c r="E25" s="18"/>
      <c r="F25" s="18"/>
      <c r="G25" s="18"/>
      <c r="H25" s="90"/>
      <c r="I25" s="18"/>
      <c r="J25" s="19"/>
    </row>
    <row r="26" spans="1:10" x14ac:dyDescent="0.25">
      <c r="A26" s="18"/>
      <c r="B26" s="126"/>
      <c r="C26" s="18"/>
      <c r="D26" s="18"/>
      <c r="E26" s="18"/>
      <c r="F26" s="18"/>
      <c r="G26" s="18"/>
      <c r="H26" s="90"/>
      <c r="I26" s="18"/>
      <c r="J26" s="19"/>
    </row>
    <row r="27" spans="1:10" x14ac:dyDescent="0.25">
      <c r="A27" s="18"/>
      <c r="B27" s="126"/>
      <c r="C27" s="18"/>
      <c r="D27" s="18"/>
      <c r="E27" s="18"/>
      <c r="F27" s="18"/>
      <c r="G27" s="18"/>
      <c r="H27" s="90"/>
      <c r="I27" s="18"/>
      <c r="J27" s="19"/>
    </row>
    <row r="28" spans="1:10" x14ac:dyDescent="0.25">
      <c r="A28" s="18"/>
      <c r="B28" s="126"/>
      <c r="C28" s="18"/>
      <c r="D28" s="18"/>
      <c r="E28" s="18"/>
      <c r="F28" s="18"/>
      <c r="G28" s="18"/>
      <c r="H28" s="90"/>
      <c r="I28" s="18"/>
      <c r="J28" s="19"/>
    </row>
    <row r="29" spans="1:10" x14ac:dyDescent="0.25">
      <c r="A29" s="18"/>
      <c r="B29" s="126"/>
      <c r="C29" s="18"/>
      <c r="D29" s="18"/>
      <c r="E29" s="18"/>
      <c r="F29" s="18"/>
      <c r="G29" s="18"/>
      <c r="H29" s="90"/>
      <c r="I29" s="18"/>
      <c r="J29" s="19"/>
    </row>
    <row r="30" spans="1:10" x14ac:dyDescent="0.25">
      <c r="A30" s="18"/>
      <c r="B30" s="126"/>
      <c r="C30" s="18"/>
      <c r="D30" s="18"/>
      <c r="E30" s="18"/>
      <c r="F30" s="18"/>
      <c r="G30" s="18"/>
      <c r="H30" s="90"/>
      <c r="I30" s="18"/>
      <c r="J30" s="19"/>
    </row>
    <row r="31" spans="1:10" x14ac:dyDescent="0.25">
      <c r="A31" s="18"/>
      <c r="B31" s="126"/>
      <c r="C31" s="18"/>
      <c r="D31" s="18"/>
      <c r="E31" s="18"/>
      <c r="F31" s="18"/>
      <c r="G31" s="18"/>
      <c r="H31" s="90"/>
      <c r="I31" s="18"/>
      <c r="J31" s="19"/>
    </row>
    <row r="32" spans="1:10" x14ac:dyDescent="0.25">
      <c r="A32" s="18"/>
      <c r="B32" s="126"/>
      <c r="C32" s="18"/>
      <c r="D32" s="18"/>
      <c r="E32" s="18"/>
      <c r="F32" s="18"/>
      <c r="G32" s="18"/>
      <c r="H32" s="90"/>
      <c r="I32" s="18"/>
      <c r="J32" s="19"/>
    </row>
    <row r="33" spans="1:10" x14ac:dyDescent="0.25">
      <c r="A33" s="18"/>
      <c r="B33" s="126"/>
      <c r="C33" s="18"/>
      <c r="D33" s="18"/>
      <c r="E33" s="18"/>
      <c r="F33" s="18"/>
      <c r="G33" s="18"/>
      <c r="H33" s="90"/>
      <c r="I33" s="18"/>
      <c r="J33" s="19"/>
    </row>
    <row r="34" spans="1:10" x14ac:dyDescent="0.25">
      <c r="A34" s="18"/>
      <c r="B34" s="126"/>
      <c r="C34" s="18"/>
      <c r="D34" s="18"/>
      <c r="E34" s="127"/>
      <c r="F34" s="127"/>
      <c r="G34" s="18"/>
      <c r="H34" s="90"/>
      <c r="I34" s="18"/>
      <c r="J34" s="19"/>
    </row>
    <row r="35" spans="1:10" x14ac:dyDescent="0.25">
      <c r="A35" s="18"/>
      <c r="B35" s="18"/>
      <c r="C35" s="18"/>
      <c r="D35" s="128"/>
      <c r="E35" s="24" t="s">
        <v>19</v>
      </c>
      <c r="F35" s="151">
        <f>SUM(F11:F34)</f>
        <v>0</v>
      </c>
      <c r="G35" s="89"/>
      <c r="H35" s="18"/>
      <c r="I35" s="18"/>
      <c r="J35" s="19"/>
    </row>
    <row r="36" spans="1:10" x14ac:dyDescent="0.25">
      <c r="A36" s="18"/>
      <c r="B36" s="18"/>
      <c r="C36" s="18"/>
      <c r="D36" s="18"/>
      <c r="E36" s="25"/>
      <c r="F36" s="94"/>
      <c r="G36" s="18"/>
      <c r="H36" s="18"/>
      <c r="I36" s="18"/>
      <c r="J36" s="19"/>
    </row>
    <row r="37" spans="1:10" x14ac:dyDescent="0.25">
      <c r="A37" s="18"/>
      <c r="B37" s="18"/>
      <c r="C37" s="18"/>
      <c r="D37" s="18"/>
      <c r="E37" s="18"/>
      <c r="F37" s="18"/>
      <c r="G37" s="18"/>
      <c r="H37" s="18"/>
      <c r="I37" s="18"/>
      <c r="J37" s="19"/>
    </row>
    <row r="38" spans="1:10" x14ac:dyDescent="0.25">
      <c r="A38" s="17"/>
      <c r="B38" s="18"/>
      <c r="C38" s="18"/>
      <c r="D38" s="18"/>
      <c r="E38" s="18"/>
      <c r="F38" s="18"/>
      <c r="G38" s="18"/>
      <c r="H38" s="18"/>
      <c r="I38" s="18"/>
      <c r="J38" s="19"/>
    </row>
    <row r="39" spans="1:10" x14ac:dyDescent="0.25">
      <c r="A39" s="17"/>
      <c r="B39" s="18"/>
      <c r="C39" s="18"/>
      <c r="D39" s="18"/>
      <c r="E39" s="18"/>
      <c r="F39" s="18"/>
      <c r="G39" s="18"/>
      <c r="H39" s="18"/>
      <c r="I39" s="18"/>
      <c r="J39" s="19"/>
    </row>
    <row r="40" spans="1:10" x14ac:dyDescent="0.25">
      <c r="A40" s="17"/>
      <c r="B40" s="18"/>
      <c r="C40" s="18"/>
      <c r="D40" s="18"/>
      <c r="E40" s="18"/>
      <c r="F40" s="18"/>
      <c r="G40" s="18"/>
      <c r="H40" s="18"/>
      <c r="I40" s="18"/>
      <c r="J40" s="19"/>
    </row>
    <row r="41" spans="1:10" x14ac:dyDescent="0.25">
      <c r="A41" s="17"/>
      <c r="B41" s="18"/>
      <c r="C41" s="18"/>
      <c r="D41" s="18"/>
      <c r="E41" s="18"/>
      <c r="F41" s="18"/>
      <c r="G41" s="18"/>
      <c r="H41" s="18"/>
      <c r="I41" s="18"/>
      <c r="J41" s="19"/>
    </row>
    <row r="42" spans="1:10" x14ac:dyDescent="0.25">
      <c r="A42" s="17"/>
      <c r="B42" s="18"/>
      <c r="C42" s="18"/>
      <c r="D42" s="18"/>
      <c r="E42" s="18"/>
      <c r="F42" s="18"/>
      <c r="G42" s="18"/>
      <c r="H42" s="18"/>
      <c r="I42" s="18"/>
      <c r="J42" s="19"/>
    </row>
    <row r="43" spans="1:10" x14ac:dyDescent="0.25">
      <c r="A43" s="17"/>
      <c r="B43" s="18"/>
      <c r="C43" s="18"/>
      <c r="D43" s="18"/>
      <c r="E43" s="18"/>
      <c r="F43" s="18"/>
      <c r="G43" s="18"/>
      <c r="H43" s="18"/>
      <c r="I43" s="18"/>
      <c r="J43" s="19"/>
    </row>
    <row r="44" spans="1:10" x14ac:dyDescent="0.25">
      <c r="A44" s="17"/>
      <c r="B44" s="18"/>
      <c r="C44" s="18"/>
      <c r="D44" s="18"/>
      <c r="E44" s="18"/>
      <c r="F44" s="18"/>
      <c r="G44" s="18"/>
      <c r="H44" s="18"/>
      <c r="I44" s="18"/>
      <c r="J44" s="19"/>
    </row>
    <row r="45" spans="1:10" x14ac:dyDescent="0.25">
      <c r="A45" s="17"/>
      <c r="B45" s="18"/>
      <c r="C45" s="18"/>
      <c r="D45" s="18"/>
      <c r="E45" s="18"/>
      <c r="F45" s="18"/>
      <c r="G45" s="18"/>
      <c r="H45" s="18"/>
      <c r="I45" s="18"/>
      <c r="J45" s="19"/>
    </row>
    <row r="46" spans="1:10" ht="15.75" thickBot="1" x14ac:dyDescent="0.3">
      <c r="A46" s="17"/>
      <c r="B46" s="26" t="s">
        <v>3</v>
      </c>
      <c r="C46" s="18"/>
      <c r="D46" s="18"/>
      <c r="E46" s="18"/>
      <c r="F46" s="18" t="s">
        <v>5</v>
      </c>
      <c r="G46" s="18"/>
      <c r="H46" s="18"/>
      <c r="I46" s="18"/>
      <c r="J46" s="19"/>
    </row>
    <row r="47" spans="1:10" ht="15.75" thickBot="1" x14ac:dyDescent="0.3">
      <c r="A47" s="17"/>
      <c r="B47" s="243" t="str">
        <f>IF(ISBLANK(Résultats!C4),"",Résultats!C4)</f>
        <v/>
      </c>
      <c r="C47" s="244"/>
      <c r="D47" s="245"/>
      <c r="E47" s="18"/>
      <c r="F47" s="234"/>
      <c r="G47" s="235"/>
      <c r="H47" s="236"/>
      <c r="I47" s="18"/>
      <c r="J47" s="19"/>
    </row>
    <row r="48" spans="1:10" x14ac:dyDescent="0.25">
      <c r="A48" s="17"/>
      <c r="B48" s="18"/>
      <c r="C48" s="18"/>
      <c r="D48" s="18"/>
      <c r="E48" s="18"/>
      <c r="F48" s="237"/>
      <c r="G48" s="238"/>
      <c r="H48" s="239"/>
      <c r="I48" s="18"/>
      <c r="J48" s="19"/>
    </row>
    <row r="49" spans="1:10" x14ac:dyDescent="0.25">
      <c r="A49" s="17"/>
      <c r="B49" s="18"/>
      <c r="C49" s="18"/>
      <c r="D49" s="18"/>
      <c r="E49" s="18"/>
      <c r="F49" s="237"/>
      <c r="G49" s="238"/>
      <c r="H49" s="239"/>
      <c r="I49" s="18"/>
      <c r="J49" s="19"/>
    </row>
    <row r="50" spans="1:10" x14ac:dyDescent="0.25">
      <c r="A50" s="17"/>
      <c r="B50" s="18"/>
      <c r="C50" s="18"/>
      <c r="D50" s="18"/>
      <c r="E50" s="18"/>
      <c r="F50" s="237"/>
      <c r="G50" s="238"/>
      <c r="H50" s="239"/>
      <c r="I50" s="18"/>
      <c r="J50" s="19"/>
    </row>
    <row r="51" spans="1:10" ht="15.75" thickBot="1" x14ac:dyDescent="0.3">
      <c r="A51" s="17"/>
      <c r="B51" s="18"/>
      <c r="C51" s="18"/>
      <c r="D51" s="18"/>
      <c r="E51" s="18"/>
      <c r="F51" s="240"/>
      <c r="G51" s="241"/>
      <c r="H51" s="242"/>
      <c r="I51" s="18"/>
      <c r="J51" s="19"/>
    </row>
    <row r="52" spans="1:10" ht="15.75" thickBot="1" x14ac:dyDescent="0.3">
      <c r="A52" s="74" t="s">
        <v>18</v>
      </c>
      <c r="B52" s="26"/>
      <c r="C52" s="26"/>
      <c r="D52" s="26"/>
      <c r="E52" s="26"/>
      <c r="F52" s="26"/>
      <c r="G52" s="26"/>
      <c r="H52" s="26"/>
      <c r="I52" s="26"/>
      <c r="J52" s="27"/>
    </row>
  </sheetData>
  <sheetProtection algorithmName="SHA-512" hashValue="a0HFOYBVU0oKYWpwclO9Q0zWi2uf3jU4nrWcaBxNo6Rd2jUbV9xUFsMekOvCSqRGKkCwTABrui37atDhClvMWA==" saltValue="/8kpYTn0MixjyJ0kA4FGzw=="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5C89F-6E0D-4764-8B1D-D2E1EDC5CFAF}">
  <sheetPr codeName="Feuil31">
    <tabColor theme="9" tint="0.79998168889431442"/>
  </sheetPr>
  <dimension ref="A1:J52"/>
  <sheetViews>
    <sheetView zoomScaleNormal="100" workbookViewId="0">
      <selection activeCell="F13" sqref="F13"/>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61" t="s">
        <v>49</v>
      </c>
      <c r="B1" s="262"/>
      <c r="C1" s="262"/>
      <c r="D1" s="262"/>
      <c r="E1" s="262"/>
      <c r="F1" s="262"/>
      <c r="G1" s="262"/>
      <c r="H1" s="262"/>
      <c r="I1" s="262"/>
      <c r="J1" s="263"/>
    </row>
    <row r="2" spans="1:10" ht="15.75" thickBot="1" x14ac:dyDescent="0.3">
      <c r="A2" s="28" t="s">
        <v>0</v>
      </c>
      <c r="B2" s="249" t="str">
        <f>IF(ISBLANK(Résultats!A26),"",Résultats!A26)</f>
        <v/>
      </c>
      <c r="C2" s="253"/>
      <c r="D2" s="253"/>
      <c r="E2" s="253"/>
      <c r="F2" s="250"/>
      <c r="G2" s="29" t="s">
        <v>1</v>
      </c>
      <c r="H2" s="29"/>
      <c r="I2" s="249" t="str">
        <f>IF(ISBLANK(Résultats!D26),"",Résultats!D26)</f>
        <v/>
      </c>
      <c r="J2" s="250"/>
    </row>
    <row r="3" spans="1:10" ht="15.75" thickBot="1" x14ac:dyDescent="0.3">
      <c r="A3" s="28" t="s">
        <v>2</v>
      </c>
      <c r="B3" s="29"/>
      <c r="C3" s="249" t="str">
        <f>IF(ISBLANK(Résultats!G26),"",Résultats!G26)</f>
        <v/>
      </c>
      <c r="D3" s="253"/>
      <c r="E3" s="253"/>
      <c r="F3" s="250"/>
      <c r="G3" s="264" t="s">
        <v>17</v>
      </c>
      <c r="H3" s="265"/>
      <c r="I3" s="251" t="str">
        <f>IF(ISBLANK(Résultats!F26),"","moins de 21ans")</f>
        <v/>
      </c>
      <c r="J3" s="252"/>
    </row>
    <row r="4" spans="1:10" ht="15.75" thickBot="1" x14ac:dyDescent="0.3">
      <c r="A4" s="28" t="s">
        <v>4</v>
      </c>
      <c r="B4" s="29"/>
      <c r="C4" s="249" t="str">
        <f>IF(ISBLANK(Résultats!C2),"",(Résultats!C2))</f>
        <v/>
      </c>
      <c r="D4" s="253"/>
      <c r="E4" s="253"/>
      <c r="F4" s="250"/>
      <c r="G4" s="29" t="s">
        <v>9</v>
      </c>
      <c r="H4" s="29"/>
      <c r="I4" s="251" t="str">
        <f>IF(ISBLANK(Résultats!J2),"",Résultats!J2)</f>
        <v/>
      </c>
      <c r="J4" s="252"/>
    </row>
    <row r="5" spans="1:10" x14ac:dyDescent="0.25">
      <c r="A5" s="28" t="s">
        <v>42</v>
      </c>
      <c r="B5" s="29"/>
      <c r="C5" s="29"/>
      <c r="D5" s="29"/>
      <c r="E5" s="29"/>
      <c r="F5" s="29"/>
      <c r="G5" s="29"/>
      <c r="H5" s="29"/>
      <c r="I5" s="51"/>
      <c r="J5" s="30"/>
    </row>
    <row r="6" spans="1:10" ht="17.25" x14ac:dyDescent="0.25">
      <c r="A6" s="153" t="s">
        <v>44</v>
      </c>
      <c r="B6" s="29"/>
      <c r="C6" s="29"/>
      <c r="D6" s="29"/>
      <c r="E6" s="29"/>
      <c r="F6" s="29"/>
      <c r="G6" s="29"/>
      <c r="H6" s="29"/>
      <c r="I6" s="29"/>
      <c r="J6" s="30"/>
    </row>
    <row r="7" spans="1:10" ht="17.25" x14ac:dyDescent="0.25">
      <c r="A7" s="153" t="s">
        <v>46</v>
      </c>
      <c r="B7" s="29"/>
      <c r="C7" s="29"/>
      <c r="D7" s="29"/>
      <c r="E7" s="29"/>
      <c r="F7" s="29"/>
      <c r="G7" s="29"/>
      <c r="H7" s="29"/>
      <c r="I7" s="29"/>
      <c r="J7" s="30"/>
    </row>
    <row r="8" spans="1:10" ht="17.25" x14ac:dyDescent="0.25">
      <c r="A8" s="153" t="s">
        <v>48</v>
      </c>
      <c r="B8" s="29"/>
      <c r="C8" s="29"/>
      <c r="D8" s="29"/>
      <c r="E8" s="29"/>
      <c r="F8" s="29"/>
      <c r="G8" s="29"/>
      <c r="H8" s="29"/>
      <c r="I8" s="29"/>
      <c r="J8" s="30"/>
    </row>
    <row r="9" spans="1:10" x14ac:dyDescent="0.25">
      <c r="A9" s="28"/>
      <c r="B9" s="29"/>
      <c r="C9" s="29"/>
      <c r="D9" s="29"/>
      <c r="E9" s="29"/>
      <c r="F9" s="29"/>
      <c r="G9" s="29"/>
      <c r="H9" s="29"/>
      <c r="I9" s="29"/>
      <c r="J9" s="30"/>
    </row>
    <row r="10" spans="1:10" ht="45" x14ac:dyDescent="0.25">
      <c r="A10" s="29"/>
      <c r="B10" s="31" t="s">
        <v>40</v>
      </c>
      <c r="C10" s="32" t="s">
        <v>30</v>
      </c>
      <c r="D10" s="32" t="s">
        <v>31</v>
      </c>
      <c r="E10" s="32" t="s">
        <v>32</v>
      </c>
      <c r="F10" s="33" t="s">
        <v>35</v>
      </c>
      <c r="G10" s="83"/>
      <c r="H10" s="84"/>
      <c r="I10" s="29"/>
      <c r="J10" s="30"/>
    </row>
    <row r="11" spans="1:10" x14ac:dyDescent="0.25">
      <c r="A11" s="29"/>
      <c r="B11" s="34">
        <v>1</v>
      </c>
      <c r="C11" s="35">
        <f>Exercice1!G20+Exercice1!H20</f>
        <v>0</v>
      </c>
      <c r="D11" s="35">
        <f>Exercice1!I20+Exercice1!J20</f>
        <v>0</v>
      </c>
      <c r="E11" s="35">
        <f>Exercice1!K20+Exercice1!L20</f>
        <v>0</v>
      </c>
      <c r="F11" s="35">
        <f>Exercice1!M20</f>
        <v>0</v>
      </c>
      <c r="G11" s="85"/>
      <c r="H11" s="86"/>
      <c r="I11" s="29"/>
      <c r="J11" s="30"/>
    </row>
    <row r="12" spans="1:10" x14ac:dyDescent="0.25">
      <c r="A12" s="29"/>
      <c r="B12" s="34">
        <v>2</v>
      </c>
      <c r="C12" s="35">
        <f>Exercice2!G$20+Exercice2!H$20</f>
        <v>0</v>
      </c>
      <c r="D12" s="35">
        <f>Exercice2!I$20+Exercice2!J$20</f>
        <v>0</v>
      </c>
      <c r="E12" s="35">
        <f>Exercice2!K$20+Exercice2!L$20</f>
        <v>0</v>
      </c>
      <c r="F12" s="35">
        <f>Exercice2!M20</f>
        <v>0</v>
      </c>
      <c r="G12" s="85"/>
      <c r="H12" s="86"/>
      <c r="I12" s="29"/>
      <c r="J12" s="30"/>
    </row>
    <row r="13" spans="1:10" x14ac:dyDescent="0.25">
      <c r="A13" s="29"/>
      <c r="B13" s="34">
        <v>3</v>
      </c>
      <c r="C13" s="35">
        <f>Exercice3!H$20+Exercice3!I$20+Exercice3!J$20</f>
        <v>0</v>
      </c>
      <c r="D13" s="35">
        <f>Exercice3!K$20+Exercice3!L$20+Exercice3!M$20</f>
        <v>0</v>
      </c>
      <c r="E13" s="35">
        <f>Exercice4!N$20+Exercice4!O$20+Exercice4!P$20</f>
        <v>0</v>
      </c>
      <c r="F13" s="35">
        <f>Exercice3!Q20</f>
        <v>0</v>
      </c>
      <c r="G13" s="85"/>
      <c r="H13" s="86"/>
      <c r="I13" s="29"/>
      <c r="J13" s="30"/>
    </row>
    <row r="14" spans="1:10" x14ac:dyDescent="0.25">
      <c r="A14" s="29"/>
      <c r="B14" s="34">
        <v>4</v>
      </c>
      <c r="C14" s="35">
        <f>Exercice3!H$20+Exercice3!I$20+Exercice3!J$20</f>
        <v>0</v>
      </c>
      <c r="D14" s="35">
        <f>Exercice4!K$20+Exercice4!L$20+Exercice4!M$20</f>
        <v>0</v>
      </c>
      <c r="E14" s="35">
        <f>Exercice4!N$20+Exercice4!O$20+Exercice4!P$20</f>
        <v>0</v>
      </c>
      <c r="F14" s="35">
        <f>Exercice4!Q20</f>
        <v>0</v>
      </c>
      <c r="G14" s="85"/>
      <c r="H14" s="86"/>
      <c r="I14" s="29"/>
      <c r="J14" s="30"/>
    </row>
    <row r="15" spans="1:10" x14ac:dyDescent="0.25">
      <c r="A15" s="29"/>
      <c r="B15" s="34">
        <v>5</v>
      </c>
      <c r="C15" s="35">
        <f>Exercice5!H$20+Exercice5!I$20+Exercice5!J$20</f>
        <v>0</v>
      </c>
      <c r="D15" s="35">
        <f>Exercice5!K$20+Exercice5!L$20+Exercice5!M$20</f>
        <v>0</v>
      </c>
      <c r="E15" s="35">
        <f>Exercice5!N$20+Exercice5!O$20+Exercice5!P$20</f>
        <v>0</v>
      </c>
      <c r="F15" s="35">
        <f>Exercice5!Q20</f>
        <v>0</v>
      </c>
      <c r="G15" s="85"/>
      <c r="H15" s="86"/>
      <c r="I15" s="29"/>
      <c r="J15" s="30"/>
    </row>
    <row r="16" spans="1:10" x14ac:dyDescent="0.25">
      <c r="A16" s="29"/>
      <c r="B16" s="34">
        <v>6</v>
      </c>
      <c r="C16" s="35">
        <f>Exercice6!H$20+Exercice6!I$20+Exercice6!J$20</f>
        <v>0</v>
      </c>
      <c r="D16" s="35">
        <f>Exercice6!K$20+Exercice6!L$20+Exercice6!M$20</f>
        <v>0</v>
      </c>
      <c r="E16" s="35">
        <f>Exercice6!N$20+Exercice6!O$20+Exercice6!P$20</f>
        <v>0</v>
      </c>
      <c r="F16" s="35">
        <f>Exercice6!Q20</f>
        <v>0</v>
      </c>
      <c r="G16" s="85"/>
      <c r="H16" s="86"/>
      <c r="I16" s="29"/>
      <c r="J16" s="30"/>
    </row>
    <row r="17" spans="1:10" x14ac:dyDescent="0.25">
      <c r="A17" s="29"/>
      <c r="B17" s="34">
        <v>7</v>
      </c>
      <c r="C17" s="35">
        <f>Exercice7!H$20+Exercice7!I$20+Exercice7!J$20</f>
        <v>0</v>
      </c>
      <c r="D17" s="35">
        <f>Exercice7!K$20+Exercice7!L$20+Exercice7!M$20</f>
        <v>0</v>
      </c>
      <c r="E17" s="35">
        <f>Exercice7!N$20+Exercice7!O$20+Exercice7!P$20</f>
        <v>0</v>
      </c>
      <c r="F17" s="35">
        <f>Exercice7!Q20</f>
        <v>0</v>
      </c>
      <c r="G17" s="85"/>
      <c r="H17" s="86"/>
      <c r="I17" s="29"/>
      <c r="J17" s="30"/>
    </row>
    <row r="18" spans="1:10" x14ac:dyDescent="0.25">
      <c r="A18" s="29"/>
      <c r="B18" s="34">
        <v>8</v>
      </c>
      <c r="C18" s="35">
        <f>Exercice8!H$20+Exercice8!I$20+Exercice8!J$20</f>
        <v>0</v>
      </c>
      <c r="D18" s="35">
        <f>Exercice8!K$20+Exercice8!L$20+Exercice8!M$20</f>
        <v>0</v>
      </c>
      <c r="E18" s="35">
        <f>Exercice8!N$20+Exercice8!O$20+Exercice8!P$20</f>
        <v>0</v>
      </c>
      <c r="F18" s="35">
        <f>Exercice8!Q20</f>
        <v>0</v>
      </c>
      <c r="G18" s="85"/>
      <c r="H18" s="86"/>
      <c r="I18" s="29"/>
      <c r="J18" s="30"/>
    </row>
    <row r="19" spans="1:10" x14ac:dyDescent="0.25">
      <c r="A19" s="29"/>
      <c r="B19" s="34">
        <v>9</v>
      </c>
      <c r="C19" s="35">
        <f>Exercice9!H$20+Exercice9!I$20+Exercice9!J$20</f>
        <v>0</v>
      </c>
      <c r="D19" s="35">
        <f>Exercice9!K$20+Exercice9!L$20+Exercice9!M$20</f>
        <v>0</v>
      </c>
      <c r="E19" s="35">
        <f>Exercice9!N$20+Exercice9!O$20+Exercice9!P$20</f>
        <v>0</v>
      </c>
      <c r="F19" s="35">
        <f>Exercice9!Q20</f>
        <v>0</v>
      </c>
      <c r="G19" s="85"/>
      <c r="H19" s="86"/>
      <c r="I19" s="29"/>
      <c r="J19" s="30"/>
    </row>
    <row r="20" spans="1:10" x14ac:dyDescent="0.25">
      <c r="A20" s="29"/>
      <c r="B20" s="129"/>
      <c r="C20" s="36"/>
      <c r="D20" s="36"/>
      <c r="E20" s="36"/>
      <c r="F20" s="36"/>
      <c r="G20" s="29"/>
      <c r="H20" s="86"/>
      <c r="I20" s="29"/>
      <c r="J20" s="30"/>
    </row>
    <row r="21" spans="1:10" x14ac:dyDescent="0.25">
      <c r="A21" s="29"/>
      <c r="B21" s="130"/>
      <c r="C21" s="29"/>
      <c r="D21" s="29"/>
      <c r="E21" s="29"/>
      <c r="F21" s="29"/>
      <c r="G21" s="29"/>
      <c r="H21" s="86"/>
      <c r="I21" s="29"/>
      <c r="J21" s="30"/>
    </row>
    <row r="22" spans="1:10" x14ac:dyDescent="0.25">
      <c r="A22" s="29"/>
      <c r="B22" s="130"/>
      <c r="C22" s="29"/>
      <c r="D22" s="29"/>
      <c r="E22" s="29"/>
      <c r="F22" s="29"/>
      <c r="G22" s="29"/>
      <c r="H22" s="86"/>
      <c r="I22" s="29"/>
      <c r="J22" s="30"/>
    </row>
    <row r="23" spans="1:10" x14ac:dyDescent="0.25">
      <c r="A23" s="29"/>
      <c r="B23" s="130"/>
      <c r="C23" s="29"/>
      <c r="D23" s="29"/>
      <c r="E23" s="29"/>
      <c r="F23" s="29"/>
      <c r="G23" s="29"/>
      <c r="H23" s="86"/>
      <c r="I23" s="29"/>
      <c r="J23" s="30"/>
    </row>
    <row r="24" spans="1:10" x14ac:dyDescent="0.25">
      <c r="A24" s="29"/>
      <c r="B24" s="130"/>
      <c r="C24" s="29"/>
      <c r="D24" s="29"/>
      <c r="E24" s="29"/>
      <c r="F24" s="29"/>
      <c r="G24" s="29"/>
      <c r="H24" s="86"/>
      <c r="I24" s="29"/>
      <c r="J24" s="30"/>
    </row>
    <row r="25" spans="1:10" x14ac:dyDescent="0.25">
      <c r="A25" s="29"/>
      <c r="B25" s="130"/>
      <c r="C25" s="29"/>
      <c r="D25" s="29"/>
      <c r="E25" s="29"/>
      <c r="F25" s="29"/>
      <c r="G25" s="29"/>
      <c r="H25" s="86"/>
      <c r="I25" s="29"/>
      <c r="J25" s="30"/>
    </row>
    <row r="26" spans="1:10" x14ac:dyDescent="0.25">
      <c r="A26" s="29"/>
      <c r="B26" s="130"/>
      <c r="C26" s="29"/>
      <c r="D26" s="29"/>
      <c r="E26" s="29"/>
      <c r="F26" s="29"/>
      <c r="G26" s="29"/>
      <c r="H26" s="86"/>
      <c r="I26" s="29"/>
      <c r="J26" s="30"/>
    </row>
    <row r="27" spans="1:10" x14ac:dyDescent="0.25">
      <c r="A27" s="29"/>
      <c r="B27" s="130"/>
      <c r="C27" s="29"/>
      <c r="D27" s="29"/>
      <c r="E27" s="29"/>
      <c r="F27" s="29"/>
      <c r="G27" s="29"/>
      <c r="H27" s="86"/>
      <c r="I27" s="29"/>
      <c r="J27" s="30"/>
    </row>
    <row r="28" spans="1:10" x14ac:dyDescent="0.25">
      <c r="A28" s="29"/>
      <c r="B28" s="130"/>
      <c r="C28" s="29"/>
      <c r="D28" s="29"/>
      <c r="E28" s="29"/>
      <c r="F28" s="29"/>
      <c r="G28" s="29"/>
      <c r="H28" s="86"/>
      <c r="I28" s="29"/>
      <c r="J28" s="30"/>
    </row>
    <row r="29" spans="1:10" x14ac:dyDescent="0.25">
      <c r="A29" s="29"/>
      <c r="B29" s="130"/>
      <c r="C29" s="29"/>
      <c r="D29" s="29"/>
      <c r="E29" s="29"/>
      <c r="F29" s="29"/>
      <c r="G29" s="29"/>
      <c r="H29" s="86"/>
      <c r="I29" s="29"/>
      <c r="J29" s="30"/>
    </row>
    <row r="30" spans="1:10" x14ac:dyDescent="0.25">
      <c r="A30" s="29"/>
      <c r="B30" s="130"/>
      <c r="C30" s="29"/>
      <c r="D30" s="29"/>
      <c r="E30" s="29"/>
      <c r="F30" s="29"/>
      <c r="G30" s="29"/>
      <c r="H30" s="86"/>
      <c r="I30" s="29"/>
      <c r="J30" s="30"/>
    </row>
    <row r="31" spans="1:10" x14ac:dyDescent="0.25">
      <c r="A31" s="29"/>
      <c r="B31" s="130"/>
      <c r="C31" s="29"/>
      <c r="D31" s="29"/>
      <c r="E31" s="29"/>
      <c r="F31" s="29"/>
      <c r="G31" s="29"/>
      <c r="H31" s="86"/>
      <c r="I31" s="29"/>
      <c r="J31" s="30"/>
    </row>
    <row r="32" spans="1:10" x14ac:dyDescent="0.25">
      <c r="A32" s="29"/>
      <c r="B32" s="130"/>
      <c r="C32" s="29"/>
      <c r="D32" s="29"/>
      <c r="E32" s="29"/>
      <c r="F32" s="29"/>
      <c r="G32" s="29"/>
      <c r="H32" s="86"/>
      <c r="I32" s="29"/>
      <c r="J32" s="30"/>
    </row>
    <row r="33" spans="1:10" x14ac:dyDescent="0.25">
      <c r="A33" s="29"/>
      <c r="B33" s="130"/>
      <c r="C33" s="29"/>
      <c r="D33" s="29"/>
      <c r="E33" s="29"/>
      <c r="F33" s="29"/>
      <c r="G33" s="29"/>
      <c r="H33" s="86"/>
      <c r="I33" s="29"/>
      <c r="J33" s="30"/>
    </row>
    <row r="34" spans="1:10" x14ac:dyDescent="0.25">
      <c r="A34" s="29"/>
      <c r="B34" s="130"/>
      <c r="C34" s="29"/>
      <c r="D34" s="29"/>
      <c r="E34" s="131"/>
      <c r="F34" s="131"/>
      <c r="G34" s="29"/>
      <c r="H34" s="86"/>
      <c r="I34" s="29"/>
      <c r="J34" s="30"/>
    </row>
    <row r="35" spans="1:10" x14ac:dyDescent="0.25">
      <c r="A35" s="29"/>
      <c r="B35" s="29"/>
      <c r="C35" s="29"/>
      <c r="D35" s="132"/>
      <c r="E35" s="35" t="s">
        <v>19</v>
      </c>
      <c r="F35" s="150">
        <f>SUM(F11:F34)</f>
        <v>0</v>
      </c>
      <c r="G35" s="85"/>
      <c r="H35" s="29"/>
      <c r="I35" s="29"/>
      <c r="J35" s="30"/>
    </row>
    <row r="36" spans="1:10" x14ac:dyDescent="0.25">
      <c r="A36" s="29"/>
      <c r="B36" s="29"/>
      <c r="C36" s="29"/>
      <c r="D36" s="29"/>
      <c r="E36" s="36"/>
      <c r="F36" s="93"/>
      <c r="G36" s="29"/>
      <c r="H36" s="29"/>
      <c r="I36" s="29"/>
      <c r="J36" s="30"/>
    </row>
    <row r="37" spans="1:10" x14ac:dyDescent="0.25">
      <c r="A37" s="29"/>
      <c r="B37" s="29"/>
      <c r="C37" s="29"/>
      <c r="D37" s="29"/>
      <c r="E37" s="29"/>
      <c r="F37" s="29"/>
      <c r="G37" s="29"/>
      <c r="H37" s="29"/>
      <c r="I37" s="29"/>
      <c r="J37" s="30"/>
    </row>
    <row r="38" spans="1:10" x14ac:dyDescent="0.25">
      <c r="A38" s="28"/>
      <c r="B38" s="29"/>
      <c r="C38" s="29"/>
      <c r="D38" s="29"/>
      <c r="E38" s="29"/>
      <c r="F38" s="29"/>
      <c r="G38" s="29"/>
      <c r="H38" s="29"/>
      <c r="I38" s="29"/>
      <c r="J38" s="30"/>
    </row>
    <row r="39" spans="1:10" x14ac:dyDescent="0.25">
      <c r="A39" s="28"/>
      <c r="B39" s="29"/>
      <c r="C39" s="29"/>
      <c r="D39" s="29"/>
      <c r="E39" s="29"/>
      <c r="F39" s="29"/>
      <c r="G39" s="29"/>
      <c r="H39" s="29"/>
      <c r="I39" s="29"/>
      <c r="J39" s="30"/>
    </row>
    <row r="40" spans="1:10" x14ac:dyDescent="0.25">
      <c r="A40" s="28"/>
      <c r="B40" s="29"/>
      <c r="C40" s="29"/>
      <c r="D40" s="29"/>
      <c r="E40" s="29"/>
      <c r="F40" s="29"/>
      <c r="G40" s="29"/>
      <c r="H40" s="29"/>
      <c r="I40" s="29"/>
      <c r="J40" s="30"/>
    </row>
    <row r="41" spans="1:10" x14ac:dyDescent="0.25">
      <c r="A41" s="28"/>
      <c r="B41" s="29"/>
      <c r="C41" s="29"/>
      <c r="D41" s="29"/>
      <c r="E41" s="29"/>
      <c r="F41" s="29"/>
      <c r="G41" s="29"/>
      <c r="H41" s="29"/>
      <c r="I41" s="29"/>
      <c r="J41" s="30"/>
    </row>
    <row r="42" spans="1:10" x14ac:dyDescent="0.25">
      <c r="A42" s="28"/>
      <c r="B42" s="29"/>
      <c r="C42" s="29"/>
      <c r="D42" s="29"/>
      <c r="E42" s="29"/>
      <c r="F42" s="29"/>
      <c r="G42" s="29"/>
      <c r="H42" s="29"/>
      <c r="I42" s="29"/>
      <c r="J42" s="30"/>
    </row>
    <row r="43" spans="1:10" x14ac:dyDescent="0.25">
      <c r="A43" s="28"/>
      <c r="B43" s="29"/>
      <c r="C43" s="29"/>
      <c r="D43" s="29"/>
      <c r="E43" s="29"/>
      <c r="F43" s="29"/>
      <c r="G43" s="29"/>
      <c r="H43" s="29"/>
      <c r="I43" s="29"/>
      <c r="J43" s="30"/>
    </row>
    <row r="44" spans="1:10" x14ac:dyDescent="0.25">
      <c r="A44" s="28"/>
      <c r="B44" s="29"/>
      <c r="C44" s="29"/>
      <c r="D44" s="29"/>
      <c r="E44" s="29"/>
      <c r="F44" s="29"/>
      <c r="G44" s="29"/>
      <c r="H44" s="29"/>
      <c r="I44" s="29"/>
      <c r="J44" s="30"/>
    </row>
    <row r="45" spans="1:10" x14ac:dyDescent="0.25">
      <c r="A45" s="28"/>
      <c r="B45" s="29"/>
      <c r="C45" s="29"/>
      <c r="D45" s="29"/>
      <c r="E45" s="29"/>
      <c r="F45" s="29"/>
      <c r="G45" s="29"/>
      <c r="H45" s="29"/>
      <c r="I45" s="29"/>
      <c r="J45" s="30"/>
    </row>
    <row r="46" spans="1:10" ht="15.75" thickBot="1" x14ac:dyDescent="0.3">
      <c r="A46" s="28"/>
      <c r="B46" s="37" t="s">
        <v>3</v>
      </c>
      <c r="C46" s="29"/>
      <c r="D46" s="29"/>
      <c r="E46" s="29"/>
      <c r="F46" s="29" t="s">
        <v>5</v>
      </c>
      <c r="G46" s="29"/>
      <c r="H46" s="29"/>
      <c r="I46" s="29"/>
      <c r="J46" s="30"/>
    </row>
    <row r="47" spans="1:10" ht="15.75" thickBot="1" x14ac:dyDescent="0.3">
      <c r="A47" s="28"/>
      <c r="B47" s="243" t="str">
        <f>IF(ISBLANK(Résultats!C4),"",Résultats!C4)</f>
        <v/>
      </c>
      <c r="C47" s="244"/>
      <c r="D47" s="245"/>
      <c r="E47" s="29"/>
      <c r="F47" s="234"/>
      <c r="G47" s="235"/>
      <c r="H47" s="236"/>
      <c r="I47" s="29"/>
      <c r="J47" s="30"/>
    </row>
    <row r="48" spans="1:10" x14ac:dyDescent="0.25">
      <c r="A48" s="28"/>
      <c r="B48" s="29"/>
      <c r="C48" s="29"/>
      <c r="D48" s="29"/>
      <c r="E48" s="29"/>
      <c r="F48" s="237"/>
      <c r="G48" s="238"/>
      <c r="H48" s="239"/>
      <c r="I48" s="29"/>
      <c r="J48" s="30"/>
    </row>
    <row r="49" spans="1:10" x14ac:dyDescent="0.25">
      <c r="A49" s="28"/>
      <c r="B49" s="29"/>
      <c r="C49" s="29"/>
      <c r="D49" s="29"/>
      <c r="E49" s="29"/>
      <c r="F49" s="237"/>
      <c r="G49" s="238"/>
      <c r="H49" s="239"/>
      <c r="I49" s="29"/>
      <c r="J49" s="30"/>
    </row>
    <row r="50" spans="1:10" x14ac:dyDescent="0.25">
      <c r="A50" s="28"/>
      <c r="B50" s="29"/>
      <c r="C50" s="29"/>
      <c r="D50" s="29"/>
      <c r="E50" s="29"/>
      <c r="F50" s="237"/>
      <c r="G50" s="238"/>
      <c r="H50" s="239"/>
      <c r="I50" s="29"/>
      <c r="J50" s="30"/>
    </row>
    <row r="51" spans="1:10" ht="15.75" thickBot="1" x14ac:dyDescent="0.3">
      <c r="A51" s="28"/>
      <c r="B51" s="29"/>
      <c r="C51" s="29"/>
      <c r="D51" s="29"/>
      <c r="E51" s="29"/>
      <c r="F51" s="240"/>
      <c r="G51" s="241"/>
      <c r="H51" s="242"/>
      <c r="I51" s="29"/>
      <c r="J51" s="30"/>
    </row>
    <row r="52" spans="1:10" ht="15.75" thickBot="1" x14ac:dyDescent="0.3">
      <c r="A52" s="73" t="s">
        <v>18</v>
      </c>
      <c r="B52" s="37"/>
      <c r="C52" s="37"/>
      <c r="D52" s="37"/>
      <c r="E52" s="37"/>
      <c r="F52" s="37"/>
      <c r="G52" s="37"/>
      <c r="H52" s="37"/>
      <c r="I52" s="37"/>
      <c r="J52" s="38"/>
    </row>
  </sheetData>
  <sheetProtection algorithmName="SHA-512" hashValue="I7Ryu+/psgaYrO0G9Vl9xPXbl9U3dqi2oo4DBzfWBe118/qoEWOM0ErRXUW0gUd8S5YcDaqeaLO8VqfTMgRavw==" saltValue="UgDo4tTfBDR60LRcsytldg=="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E8F55-803F-41EC-8550-B67E7BB1F6B5}">
  <sheetPr codeName="Feuil32">
    <tabColor theme="4" tint="0.79998168889431442"/>
  </sheetPr>
  <dimension ref="A1:J52"/>
  <sheetViews>
    <sheetView zoomScaleNormal="100" workbookViewId="0">
      <selection activeCell="C25" sqref="C25"/>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266" t="s">
        <v>49</v>
      </c>
      <c r="B1" s="267"/>
      <c r="C1" s="267"/>
      <c r="D1" s="267"/>
      <c r="E1" s="267"/>
      <c r="F1" s="267"/>
      <c r="G1" s="267"/>
      <c r="H1" s="267"/>
      <c r="I1" s="267"/>
      <c r="J1" s="268"/>
    </row>
    <row r="2" spans="1:10" ht="15.75" thickBot="1" x14ac:dyDescent="0.3">
      <c r="A2" s="39" t="s">
        <v>0</v>
      </c>
      <c r="B2" s="249" t="str">
        <f>IF(ISBLANK(Résultats!A27),"",Résultats!A27)</f>
        <v/>
      </c>
      <c r="C2" s="253"/>
      <c r="D2" s="253"/>
      <c r="E2" s="253"/>
      <c r="F2" s="250"/>
      <c r="G2" s="40" t="s">
        <v>1</v>
      </c>
      <c r="H2" s="40"/>
      <c r="I2" s="249" t="str">
        <f>IF(ISBLANK(Résultats!D27),"",Résultats!D27)</f>
        <v/>
      </c>
      <c r="J2" s="250"/>
    </row>
    <row r="3" spans="1:10" ht="15.75" thickBot="1" x14ac:dyDescent="0.3">
      <c r="A3" s="39" t="s">
        <v>2</v>
      </c>
      <c r="B3" s="40"/>
      <c r="C3" s="249" t="str">
        <f>IF(ISBLANK(Résultats!G27),"",Résultats!G27)</f>
        <v/>
      </c>
      <c r="D3" s="253"/>
      <c r="E3" s="253"/>
      <c r="F3" s="250"/>
      <c r="G3" s="269" t="s">
        <v>17</v>
      </c>
      <c r="H3" s="270"/>
      <c r="I3" s="251" t="str">
        <f>IF(ISBLANK(Résultats!F27),"","moins de 21ans")</f>
        <v/>
      </c>
      <c r="J3" s="252"/>
    </row>
    <row r="4" spans="1:10" ht="15.75" thickBot="1" x14ac:dyDescent="0.3">
      <c r="A4" s="39" t="s">
        <v>4</v>
      </c>
      <c r="B4" s="40"/>
      <c r="C4" s="249" t="str">
        <f>IF(ISBLANK(Résultats!C2),"",(Résultats!C2))</f>
        <v/>
      </c>
      <c r="D4" s="253"/>
      <c r="E4" s="253"/>
      <c r="F4" s="250"/>
      <c r="G4" s="40" t="s">
        <v>9</v>
      </c>
      <c r="H4" s="40"/>
      <c r="I4" s="251" t="str">
        <f>IF(ISBLANK(Résultats!J2),"",Résultats!J2)</f>
        <v/>
      </c>
      <c r="J4" s="252"/>
    </row>
    <row r="5" spans="1:10" x14ac:dyDescent="0.25">
      <c r="A5" s="39" t="s">
        <v>42</v>
      </c>
      <c r="B5" s="40"/>
      <c r="C5" s="40"/>
      <c r="D5" s="40"/>
      <c r="E5" s="40"/>
      <c r="F5" s="40"/>
      <c r="G5" s="40"/>
      <c r="H5" s="40"/>
      <c r="I5" s="50"/>
      <c r="J5" s="41"/>
    </row>
    <row r="6" spans="1:10" ht="17.25" x14ac:dyDescent="0.25">
      <c r="A6" s="152" t="s">
        <v>44</v>
      </c>
      <c r="B6" s="40"/>
      <c r="C6" s="40"/>
      <c r="D6" s="40"/>
      <c r="E6" s="40"/>
      <c r="F6" s="40"/>
      <c r="G6" s="40"/>
      <c r="H6" s="40"/>
      <c r="I6" s="40"/>
      <c r="J6" s="41"/>
    </row>
    <row r="7" spans="1:10" ht="17.25" x14ac:dyDescent="0.25">
      <c r="A7" s="152" t="s">
        <v>46</v>
      </c>
      <c r="B7" s="40"/>
      <c r="C7" s="40"/>
      <c r="D7" s="40"/>
      <c r="E7" s="40"/>
      <c r="F7" s="40"/>
      <c r="G7" s="40"/>
      <c r="H7" s="40"/>
      <c r="I7" s="40"/>
      <c r="J7" s="41"/>
    </row>
    <row r="8" spans="1:10" ht="17.25" x14ac:dyDescent="0.25">
      <c r="A8" s="152" t="s">
        <v>48</v>
      </c>
      <c r="B8" s="40"/>
      <c r="C8" s="40"/>
      <c r="D8" s="40"/>
      <c r="E8" s="40"/>
      <c r="F8" s="40"/>
      <c r="G8" s="40"/>
      <c r="H8" s="40"/>
      <c r="I8" s="40"/>
      <c r="J8" s="41"/>
    </row>
    <row r="9" spans="1:10" x14ac:dyDescent="0.25">
      <c r="A9" s="39"/>
      <c r="B9" s="40"/>
      <c r="C9" s="40"/>
      <c r="D9" s="40"/>
      <c r="E9" s="40"/>
      <c r="F9" s="40"/>
      <c r="G9" s="40"/>
      <c r="H9" s="40"/>
      <c r="I9" s="40"/>
      <c r="J9" s="41"/>
    </row>
    <row r="10" spans="1:10" ht="45" x14ac:dyDescent="0.25">
      <c r="A10" s="40"/>
      <c r="B10" s="42" t="s">
        <v>40</v>
      </c>
      <c r="C10" s="138" t="s">
        <v>30</v>
      </c>
      <c r="D10" s="138" t="s">
        <v>31</v>
      </c>
      <c r="E10" s="138" t="s">
        <v>32</v>
      </c>
      <c r="F10" s="43" t="s">
        <v>35</v>
      </c>
      <c r="G10" s="79"/>
      <c r="H10" s="80"/>
      <c r="I10" s="40"/>
      <c r="J10" s="41"/>
    </row>
    <row r="11" spans="1:10" x14ac:dyDescent="0.25">
      <c r="A11" s="40"/>
      <c r="B11" s="44">
        <v>1</v>
      </c>
      <c r="C11" s="45">
        <f>Exercice1!G21+Exercice1!H21</f>
        <v>0</v>
      </c>
      <c r="D11" s="45">
        <f>Exercice1!I21+Exercice1!J21</f>
        <v>0</v>
      </c>
      <c r="E11" s="45">
        <f>Exercice1!K21+Exercice1!L21</f>
        <v>0</v>
      </c>
      <c r="F11" s="45">
        <f>Exercice1!M21</f>
        <v>0</v>
      </c>
      <c r="G11" s="81"/>
      <c r="H11" s="82"/>
      <c r="I11" s="40"/>
      <c r="J11" s="41"/>
    </row>
    <row r="12" spans="1:10" x14ac:dyDescent="0.25">
      <c r="A12" s="40"/>
      <c r="B12" s="44">
        <v>2</v>
      </c>
      <c r="C12" s="45">
        <f>Exercice2!G$21+Exercice2!H$21</f>
        <v>0</v>
      </c>
      <c r="D12" s="45">
        <f>Exercice2!I$21+Exercice2!J$21</f>
        <v>0</v>
      </c>
      <c r="E12" s="45">
        <f>Exercice2!K$21+Exercice2!L$21</f>
        <v>0</v>
      </c>
      <c r="F12" s="45">
        <f>Exercice2!M21</f>
        <v>0</v>
      </c>
      <c r="G12" s="81"/>
      <c r="H12" s="82"/>
      <c r="I12" s="40"/>
      <c r="J12" s="41"/>
    </row>
    <row r="13" spans="1:10" x14ac:dyDescent="0.25">
      <c r="A13" s="40"/>
      <c r="B13" s="44">
        <v>3</v>
      </c>
      <c r="C13" s="45">
        <f>Exercice3!H$21+Exercice3!I$21+Exercice3!J$21</f>
        <v>0</v>
      </c>
      <c r="D13" s="45">
        <f>Exercice3!K$21+Exercice3!L$21+Exercice3!M$21</f>
        <v>0</v>
      </c>
      <c r="E13" s="45">
        <f>Exercice4!N$21+Exercice4!O$21+Exercice4!P$21</f>
        <v>0</v>
      </c>
      <c r="F13" s="45">
        <f>Exercice3!Q21</f>
        <v>0</v>
      </c>
      <c r="G13" s="81"/>
      <c r="H13" s="82"/>
      <c r="I13" s="40"/>
      <c r="J13" s="41"/>
    </row>
    <row r="14" spans="1:10" x14ac:dyDescent="0.25">
      <c r="A14" s="40"/>
      <c r="B14" s="44">
        <v>4</v>
      </c>
      <c r="C14" s="45">
        <f>Exercice3!H$21+Exercice3!I$21+Exercice3!J$21</f>
        <v>0</v>
      </c>
      <c r="D14" s="45">
        <f>Exercice4!K$21+Exercice4!L$21+Exercice4!M$21</f>
        <v>0</v>
      </c>
      <c r="E14" s="45">
        <f>Exercice4!N$21+Exercice4!O$21+Exercice4!P$21</f>
        <v>0</v>
      </c>
      <c r="F14" s="45">
        <f>Exercice4!Q21</f>
        <v>0</v>
      </c>
      <c r="G14" s="81"/>
      <c r="H14" s="82"/>
      <c r="I14" s="40"/>
      <c r="J14" s="41"/>
    </row>
    <row r="15" spans="1:10" x14ac:dyDescent="0.25">
      <c r="A15" s="40"/>
      <c r="B15" s="44">
        <v>5</v>
      </c>
      <c r="C15" s="45">
        <f>Exercice5!H$21+Exercice5!I$21+Exercice5!J$21</f>
        <v>0</v>
      </c>
      <c r="D15" s="45">
        <f>Exercice5!K$21+Exercice5!L$21+Exercice5!M$21</f>
        <v>0</v>
      </c>
      <c r="E15" s="45">
        <f>Exercice5!N$21+Exercice5!O$21+Exercice5!P$21</f>
        <v>0</v>
      </c>
      <c r="F15" s="45">
        <f>Exercice5!Q21</f>
        <v>0</v>
      </c>
      <c r="G15" s="81"/>
      <c r="H15" s="82"/>
      <c r="I15" s="40"/>
      <c r="J15" s="41"/>
    </row>
    <row r="16" spans="1:10" x14ac:dyDescent="0.25">
      <c r="A16" s="40"/>
      <c r="B16" s="44">
        <v>6</v>
      </c>
      <c r="C16" s="45">
        <f>Exercice6!H$21+Exercice6!I$21+Exercice6!J$21</f>
        <v>0</v>
      </c>
      <c r="D16" s="45">
        <f>Exercice6!K$21+Exercice6!L$21+Exercice6!M$21</f>
        <v>0</v>
      </c>
      <c r="E16" s="45">
        <f>Exercice6!N$21+Exercice6!O$21+Exercice6!P$21</f>
        <v>0</v>
      </c>
      <c r="F16" s="45">
        <f>Exercice6!Q21</f>
        <v>0</v>
      </c>
      <c r="G16" s="81"/>
      <c r="H16" s="82"/>
      <c r="I16" s="40"/>
      <c r="J16" s="41"/>
    </row>
    <row r="17" spans="1:10" x14ac:dyDescent="0.25">
      <c r="A17" s="40"/>
      <c r="B17" s="44">
        <v>7</v>
      </c>
      <c r="C17" s="45">
        <f>Exercice7!H$21+Exercice7!I$21+Exercice7!J$21</f>
        <v>0</v>
      </c>
      <c r="D17" s="45">
        <f>Exercice7!K$21+Exercice7!L$21+Exercice7!M$21</f>
        <v>0</v>
      </c>
      <c r="E17" s="45">
        <f>Exercice7!N$21+Exercice7!O$21+Exercice7!P$21</f>
        <v>0</v>
      </c>
      <c r="F17" s="45">
        <f>Exercice7!Q21</f>
        <v>0</v>
      </c>
      <c r="G17" s="81"/>
      <c r="H17" s="82"/>
      <c r="I17" s="40"/>
      <c r="J17" s="41"/>
    </row>
    <row r="18" spans="1:10" x14ac:dyDescent="0.25">
      <c r="A18" s="40"/>
      <c r="B18" s="44">
        <v>8</v>
      </c>
      <c r="C18" s="45">
        <f>Exercice8!H$21+Exercice8!I$21+Exercice8!J$21</f>
        <v>0</v>
      </c>
      <c r="D18" s="45">
        <f>Exercice8!K$21+Exercice8!L$21+Exercice8!M$21</f>
        <v>0</v>
      </c>
      <c r="E18" s="45">
        <f>Exercice8!N$21+Exercice8!O$21+Exercice8!P$21</f>
        <v>0</v>
      </c>
      <c r="F18" s="45">
        <f>Exercice8!Q21</f>
        <v>0</v>
      </c>
      <c r="G18" s="81"/>
      <c r="H18" s="82"/>
      <c r="I18" s="40"/>
      <c r="J18" s="41"/>
    </row>
    <row r="19" spans="1:10" x14ac:dyDescent="0.25">
      <c r="A19" s="40"/>
      <c r="B19" s="44">
        <v>9</v>
      </c>
      <c r="C19" s="45">
        <f>Exercice9!H$21+Exercice9!I$21+Exercice9!J$21</f>
        <v>0</v>
      </c>
      <c r="D19" s="45">
        <f>Exercice9!K$21+Exercice9!L$21+Exercice9!M$21</f>
        <v>0</v>
      </c>
      <c r="E19" s="45">
        <f>Exercice9!N$21+Exercice9!O$21+Exercice9!P$21</f>
        <v>0</v>
      </c>
      <c r="F19" s="45">
        <f>Exercice9!Q21</f>
        <v>0</v>
      </c>
      <c r="G19" s="81"/>
      <c r="H19" s="82"/>
      <c r="I19" s="40"/>
      <c r="J19" s="41"/>
    </row>
    <row r="20" spans="1:10" x14ac:dyDescent="0.25">
      <c r="A20" s="40"/>
      <c r="B20" s="133"/>
      <c r="C20" s="46"/>
      <c r="D20" s="46"/>
      <c r="E20" s="46"/>
      <c r="F20" s="46"/>
      <c r="G20" s="40"/>
      <c r="H20" s="82"/>
      <c r="I20" s="40"/>
      <c r="J20" s="41"/>
    </row>
    <row r="21" spans="1:10" x14ac:dyDescent="0.25">
      <c r="A21" s="40"/>
      <c r="B21" s="134"/>
      <c r="C21" s="40"/>
      <c r="D21" s="40"/>
      <c r="E21" s="40"/>
      <c r="F21" s="40"/>
      <c r="G21" s="40"/>
      <c r="H21" s="82"/>
      <c r="I21" s="40"/>
      <c r="J21" s="41"/>
    </row>
    <row r="22" spans="1:10" x14ac:dyDescent="0.25">
      <c r="A22" s="40"/>
      <c r="B22" s="134"/>
      <c r="C22" s="40"/>
      <c r="D22" s="40"/>
      <c r="E22" s="40"/>
      <c r="F22" s="40"/>
      <c r="G22" s="40"/>
      <c r="H22" s="82"/>
      <c r="I22" s="40"/>
      <c r="J22" s="41"/>
    </row>
    <row r="23" spans="1:10" x14ac:dyDescent="0.25">
      <c r="A23" s="40"/>
      <c r="B23" s="134"/>
      <c r="C23" s="40"/>
      <c r="D23" s="40"/>
      <c r="E23" s="40"/>
      <c r="F23" s="40"/>
      <c r="G23" s="40"/>
      <c r="H23" s="82"/>
      <c r="I23" s="40"/>
      <c r="J23" s="41"/>
    </row>
    <row r="24" spans="1:10" x14ac:dyDescent="0.25">
      <c r="A24" s="40"/>
      <c r="B24" s="134"/>
      <c r="C24" s="40"/>
      <c r="D24" s="40"/>
      <c r="E24" s="40"/>
      <c r="F24" s="40"/>
      <c r="G24" s="40"/>
      <c r="H24" s="82"/>
      <c r="I24" s="40"/>
      <c r="J24" s="41"/>
    </row>
    <row r="25" spans="1:10" x14ac:dyDescent="0.25">
      <c r="A25" s="40"/>
      <c r="B25" s="134"/>
      <c r="C25" s="40"/>
      <c r="D25" s="40"/>
      <c r="E25" s="40"/>
      <c r="F25" s="40"/>
      <c r="G25" s="40"/>
      <c r="H25" s="82"/>
      <c r="I25" s="40"/>
      <c r="J25" s="41"/>
    </row>
    <row r="26" spans="1:10" x14ac:dyDescent="0.25">
      <c r="A26" s="40"/>
      <c r="B26" s="134"/>
      <c r="C26" s="40"/>
      <c r="D26" s="40"/>
      <c r="E26" s="40"/>
      <c r="F26" s="40"/>
      <c r="G26" s="40"/>
      <c r="H26" s="82"/>
      <c r="I26" s="40"/>
      <c r="J26" s="41"/>
    </row>
    <row r="27" spans="1:10" x14ac:dyDescent="0.25">
      <c r="A27" s="40"/>
      <c r="B27" s="134"/>
      <c r="C27" s="40"/>
      <c r="D27" s="40"/>
      <c r="E27" s="40"/>
      <c r="F27" s="40"/>
      <c r="G27" s="40"/>
      <c r="H27" s="82"/>
      <c r="I27" s="40"/>
      <c r="J27" s="41"/>
    </row>
    <row r="28" spans="1:10" x14ac:dyDescent="0.25">
      <c r="A28" s="40"/>
      <c r="B28" s="134"/>
      <c r="C28" s="40"/>
      <c r="D28" s="40"/>
      <c r="E28" s="40"/>
      <c r="F28" s="40"/>
      <c r="G28" s="40"/>
      <c r="H28" s="82"/>
      <c r="I28" s="40"/>
      <c r="J28" s="41"/>
    </row>
    <row r="29" spans="1:10" x14ac:dyDescent="0.25">
      <c r="A29" s="40"/>
      <c r="B29" s="134"/>
      <c r="C29" s="40"/>
      <c r="D29" s="40"/>
      <c r="E29" s="40"/>
      <c r="F29" s="40"/>
      <c r="G29" s="40"/>
      <c r="H29" s="82"/>
      <c r="I29" s="40"/>
      <c r="J29" s="41"/>
    </row>
    <row r="30" spans="1:10" x14ac:dyDescent="0.25">
      <c r="A30" s="40"/>
      <c r="B30" s="134"/>
      <c r="C30" s="40"/>
      <c r="D30" s="40"/>
      <c r="E30" s="40"/>
      <c r="F30" s="40"/>
      <c r="G30" s="40"/>
      <c r="H30" s="82"/>
      <c r="I30" s="40"/>
      <c r="J30" s="41"/>
    </row>
    <row r="31" spans="1:10" x14ac:dyDescent="0.25">
      <c r="A31" s="40"/>
      <c r="B31" s="134"/>
      <c r="C31" s="40"/>
      <c r="D31" s="40"/>
      <c r="E31" s="40"/>
      <c r="F31" s="40"/>
      <c r="G31" s="40"/>
      <c r="H31" s="82"/>
      <c r="I31" s="40"/>
      <c r="J31" s="41"/>
    </row>
    <row r="32" spans="1:10" x14ac:dyDescent="0.25">
      <c r="A32" s="40"/>
      <c r="B32" s="134"/>
      <c r="C32" s="40"/>
      <c r="D32" s="40"/>
      <c r="E32" s="40"/>
      <c r="F32" s="40"/>
      <c r="G32" s="40"/>
      <c r="H32" s="82"/>
      <c r="I32" s="40"/>
      <c r="J32" s="41"/>
    </row>
    <row r="33" spans="1:10" x14ac:dyDescent="0.25">
      <c r="A33" s="40"/>
      <c r="B33" s="134"/>
      <c r="C33" s="40"/>
      <c r="D33" s="40"/>
      <c r="E33" s="40"/>
      <c r="F33" s="40"/>
      <c r="G33" s="40"/>
      <c r="H33" s="82"/>
      <c r="I33" s="40"/>
      <c r="J33" s="41"/>
    </row>
    <row r="34" spans="1:10" x14ac:dyDescent="0.25">
      <c r="A34" s="40"/>
      <c r="B34" s="134"/>
      <c r="C34" s="40"/>
      <c r="D34" s="40"/>
      <c r="E34" s="135"/>
      <c r="F34" s="135"/>
      <c r="G34" s="40"/>
      <c r="H34" s="82"/>
      <c r="I34" s="40"/>
      <c r="J34" s="41"/>
    </row>
    <row r="35" spans="1:10" x14ac:dyDescent="0.25">
      <c r="A35" s="40"/>
      <c r="B35" s="40"/>
      <c r="C35" s="40"/>
      <c r="D35" s="136"/>
      <c r="E35" s="45" t="s">
        <v>19</v>
      </c>
      <c r="F35" s="149">
        <f>SUM(F11:F34)</f>
        <v>0</v>
      </c>
      <c r="G35" s="81"/>
      <c r="H35" s="40"/>
      <c r="I35" s="40"/>
      <c r="J35" s="41"/>
    </row>
    <row r="36" spans="1:10" x14ac:dyDescent="0.25">
      <c r="A36" s="40"/>
      <c r="B36" s="40"/>
      <c r="C36" s="40"/>
      <c r="D36" s="40"/>
      <c r="E36" s="46"/>
      <c r="F36" s="92"/>
      <c r="G36" s="40"/>
      <c r="H36" s="40"/>
      <c r="I36" s="40"/>
      <c r="J36" s="41"/>
    </row>
    <row r="37" spans="1:10" x14ac:dyDescent="0.25">
      <c r="A37" s="40"/>
      <c r="B37" s="40"/>
      <c r="C37" s="40"/>
      <c r="D37" s="40"/>
      <c r="E37" s="40"/>
      <c r="F37" s="40"/>
      <c r="G37" s="40"/>
      <c r="H37" s="40"/>
      <c r="I37" s="40"/>
      <c r="J37" s="41"/>
    </row>
    <row r="38" spans="1:10" x14ac:dyDescent="0.25">
      <c r="A38" s="39"/>
      <c r="B38" s="40"/>
      <c r="C38" s="40"/>
      <c r="D38" s="40"/>
      <c r="E38" s="40"/>
      <c r="F38" s="40"/>
      <c r="G38" s="40"/>
      <c r="H38" s="40"/>
      <c r="I38" s="40"/>
      <c r="J38" s="41"/>
    </row>
    <row r="39" spans="1:10" x14ac:dyDescent="0.25">
      <c r="A39" s="39"/>
      <c r="B39" s="40"/>
      <c r="C39" s="40"/>
      <c r="D39" s="40"/>
      <c r="E39" s="40"/>
      <c r="F39" s="40"/>
      <c r="G39" s="40"/>
      <c r="H39" s="40"/>
      <c r="I39" s="40"/>
      <c r="J39" s="41"/>
    </row>
    <row r="40" spans="1:10" x14ac:dyDescent="0.25">
      <c r="A40" s="39"/>
      <c r="B40" s="40"/>
      <c r="C40" s="40"/>
      <c r="D40" s="40"/>
      <c r="E40" s="40"/>
      <c r="F40" s="40"/>
      <c r="G40" s="40"/>
      <c r="H40" s="40"/>
      <c r="I40" s="40"/>
      <c r="J40" s="41"/>
    </row>
    <row r="41" spans="1:10" x14ac:dyDescent="0.25">
      <c r="A41" s="39"/>
      <c r="B41" s="40"/>
      <c r="C41" s="40"/>
      <c r="D41" s="40"/>
      <c r="E41" s="40"/>
      <c r="F41" s="40"/>
      <c r="G41" s="40"/>
      <c r="H41" s="40"/>
      <c r="I41" s="40"/>
      <c r="J41" s="41"/>
    </row>
    <row r="42" spans="1:10" x14ac:dyDescent="0.25">
      <c r="A42" s="39"/>
      <c r="B42" s="40"/>
      <c r="C42" s="40"/>
      <c r="D42" s="40"/>
      <c r="E42" s="40"/>
      <c r="F42" s="40"/>
      <c r="G42" s="40"/>
      <c r="H42" s="40"/>
      <c r="I42" s="40"/>
      <c r="J42" s="41"/>
    </row>
    <row r="43" spans="1:10" x14ac:dyDescent="0.25">
      <c r="A43" s="39"/>
      <c r="B43" s="40"/>
      <c r="C43" s="40"/>
      <c r="D43" s="40"/>
      <c r="E43" s="40"/>
      <c r="F43" s="40"/>
      <c r="G43" s="40"/>
      <c r="H43" s="40"/>
      <c r="I43" s="40"/>
      <c r="J43" s="41"/>
    </row>
    <row r="44" spans="1:10" x14ac:dyDescent="0.25">
      <c r="A44" s="39"/>
      <c r="B44" s="40"/>
      <c r="C44" s="40"/>
      <c r="D44" s="40"/>
      <c r="E44" s="40"/>
      <c r="F44" s="40"/>
      <c r="G44" s="40"/>
      <c r="H44" s="40"/>
      <c r="I44" s="40"/>
      <c r="J44" s="41"/>
    </row>
    <row r="45" spans="1:10" x14ac:dyDescent="0.25">
      <c r="A45" s="39"/>
      <c r="B45" s="40"/>
      <c r="C45" s="40"/>
      <c r="D45" s="40"/>
      <c r="E45" s="40"/>
      <c r="F45" s="40"/>
      <c r="G45" s="40"/>
      <c r="H45" s="40"/>
      <c r="I45" s="40"/>
      <c r="J45" s="41"/>
    </row>
    <row r="46" spans="1:10" ht="15.75" thickBot="1" x14ac:dyDescent="0.3">
      <c r="A46" s="39"/>
      <c r="B46" s="47" t="s">
        <v>3</v>
      </c>
      <c r="C46" s="40"/>
      <c r="D46" s="40"/>
      <c r="E46" s="40"/>
      <c r="F46" s="40" t="s">
        <v>5</v>
      </c>
      <c r="G46" s="40"/>
      <c r="H46" s="40"/>
      <c r="I46" s="40"/>
      <c r="J46" s="41"/>
    </row>
    <row r="47" spans="1:10" ht="15.75" thickBot="1" x14ac:dyDescent="0.3">
      <c r="A47" s="39"/>
      <c r="B47" s="243" t="str">
        <f>IF(ISBLANK(Résultats!C4),"",Résultats!C4)</f>
        <v/>
      </c>
      <c r="C47" s="244"/>
      <c r="D47" s="245"/>
      <c r="E47" s="40"/>
      <c r="F47" s="234"/>
      <c r="G47" s="235"/>
      <c r="H47" s="236"/>
      <c r="I47" s="40"/>
      <c r="J47" s="41"/>
    </row>
    <row r="48" spans="1:10" x14ac:dyDescent="0.25">
      <c r="A48" s="39"/>
      <c r="B48" s="40"/>
      <c r="C48" s="40"/>
      <c r="D48" s="40"/>
      <c r="E48" s="40"/>
      <c r="F48" s="237"/>
      <c r="G48" s="238"/>
      <c r="H48" s="239"/>
      <c r="I48" s="40"/>
      <c r="J48" s="41"/>
    </row>
    <row r="49" spans="1:10" x14ac:dyDescent="0.25">
      <c r="A49" s="39"/>
      <c r="B49" s="40"/>
      <c r="C49" s="40"/>
      <c r="D49" s="40"/>
      <c r="E49" s="40"/>
      <c r="F49" s="237"/>
      <c r="G49" s="238"/>
      <c r="H49" s="239"/>
      <c r="I49" s="40"/>
      <c r="J49" s="41"/>
    </row>
    <row r="50" spans="1:10" x14ac:dyDescent="0.25">
      <c r="A50" s="39"/>
      <c r="B50" s="40"/>
      <c r="C50" s="40"/>
      <c r="D50" s="40"/>
      <c r="E50" s="40"/>
      <c r="F50" s="237"/>
      <c r="G50" s="238"/>
      <c r="H50" s="239"/>
      <c r="I50" s="40"/>
      <c r="J50" s="41"/>
    </row>
    <row r="51" spans="1:10" ht="15.75" thickBot="1" x14ac:dyDescent="0.3">
      <c r="A51" s="39"/>
      <c r="B51" s="40"/>
      <c r="C51" s="40"/>
      <c r="D51" s="40"/>
      <c r="E51" s="40"/>
      <c r="F51" s="240"/>
      <c r="G51" s="241"/>
      <c r="H51" s="242"/>
      <c r="I51" s="40"/>
      <c r="J51" s="41"/>
    </row>
    <row r="52" spans="1:10" ht="15.75" thickBot="1" x14ac:dyDescent="0.3">
      <c r="A52" s="72" t="s">
        <v>18</v>
      </c>
      <c r="B52" s="47"/>
      <c r="C52" s="47"/>
      <c r="D52" s="47"/>
      <c r="E52" s="47"/>
      <c r="F52" s="47"/>
      <c r="G52" s="47"/>
      <c r="H52" s="47"/>
      <c r="I52" s="47"/>
      <c r="J52" s="48"/>
    </row>
  </sheetData>
  <sheetProtection algorithmName="SHA-512" hashValue="a28rKzn64hjs9TISaHhSA5Aq0DBx5eJo5171nXX15uyEi7IkMbELQ9vtUmvbjH/MbBT6aMb/8gn++rhWD+t2pw==" saltValue="BhGskTwErZ2rkZYfIL3fiw=="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tabColor rgb="FFFFC000"/>
  </sheetPr>
  <dimension ref="G1:N22"/>
  <sheetViews>
    <sheetView zoomScaleNormal="100" workbookViewId="0">
      <selection activeCell="K1" sqref="K1:L21"/>
    </sheetView>
  </sheetViews>
  <sheetFormatPr baseColWidth="10" defaultColWidth="10.7109375" defaultRowHeight="15" x14ac:dyDescent="0.25"/>
  <cols>
    <col min="4" max="4" width="14" customWidth="1"/>
    <col min="5" max="5" width="9" customWidth="1"/>
  </cols>
  <sheetData>
    <row r="1" spans="7:14" ht="60" x14ac:dyDescent="0.25">
      <c r="G1" s="227" t="s">
        <v>30</v>
      </c>
      <c r="H1" s="228"/>
      <c r="I1" s="227" t="s">
        <v>31</v>
      </c>
      <c r="J1" s="228"/>
      <c r="K1" s="227" t="s">
        <v>32</v>
      </c>
      <c r="L1" s="228"/>
      <c r="M1" s="165" t="s">
        <v>33</v>
      </c>
      <c r="N1" s="57"/>
    </row>
    <row r="2" spans="7:14" x14ac:dyDescent="0.25">
      <c r="G2" s="53"/>
      <c r="H2" s="53"/>
      <c r="I2" s="53"/>
      <c r="J2" s="53"/>
      <c r="K2" s="53"/>
      <c r="L2" s="53"/>
      <c r="M2" s="171">
        <f>MAX(G2+H2,I2+J2,K2+L2)</f>
        <v>0</v>
      </c>
      <c r="N2" s="57" t="str">
        <f>IF(ISBLANK(Résultats!D8),"Joueur 1",Résultats!D8)</f>
        <v>Joueur 1</v>
      </c>
    </row>
    <row r="3" spans="7:14" x14ac:dyDescent="0.25">
      <c r="G3" s="54"/>
      <c r="H3" s="54"/>
      <c r="I3" s="54"/>
      <c r="J3" s="54"/>
      <c r="K3" s="54"/>
      <c r="L3" s="54"/>
      <c r="M3" s="172">
        <f t="shared" ref="M3:M21" si="0">MAX(G3+H3,I3+J3,K3+L3)</f>
        <v>0</v>
      </c>
      <c r="N3" s="158" t="str">
        <f>IF(ISBLANK(Résultats!D9),"Joueur 2",Résultats!D9)</f>
        <v>Joueur 2</v>
      </c>
    </row>
    <row r="4" spans="7:14" x14ac:dyDescent="0.25">
      <c r="G4" s="55"/>
      <c r="H4" s="55"/>
      <c r="I4" s="55"/>
      <c r="J4" s="55"/>
      <c r="K4" s="55"/>
      <c r="L4" s="55"/>
      <c r="M4" s="173">
        <f t="shared" si="0"/>
        <v>0</v>
      </c>
      <c r="N4" s="159" t="str">
        <f>IF(ISBLANK(Résultats!D10),"Joueur 3",Résultats!D10)</f>
        <v>Joueur 3</v>
      </c>
    </row>
    <row r="5" spans="7:14" x14ac:dyDescent="0.25">
      <c r="G5" s="56"/>
      <c r="H5" s="56"/>
      <c r="I5" s="56"/>
      <c r="J5" s="56"/>
      <c r="K5" s="56"/>
      <c r="L5" s="56"/>
      <c r="M5" s="174">
        <f t="shared" si="0"/>
        <v>0</v>
      </c>
      <c r="N5" s="160" t="str">
        <f>IF(ISBLANK(Résultats!D11),"Joueur 4",Résultats!D11)</f>
        <v>Joueur 4</v>
      </c>
    </row>
    <row r="6" spans="7:14" x14ac:dyDescent="0.25">
      <c r="G6" s="53"/>
      <c r="H6" s="53"/>
      <c r="I6" s="53"/>
      <c r="J6" s="53"/>
      <c r="K6" s="53"/>
      <c r="L6" s="53"/>
      <c r="M6" s="171">
        <f t="shared" si="0"/>
        <v>0</v>
      </c>
      <c r="N6" s="57" t="str">
        <f>IF(ISBLANK(Résultats!D12),"Joueur 5",Résultats!D12)</f>
        <v>Joueur 5</v>
      </c>
    </row>
    <row r="7" spans="7:14" x14ac:dyDescent="0.25">
      <c r="G7" s="54"/>
      <c r="H7" s="54"/>
      <c r="I7" s="54"/>
      <c r="J7" s="54"/>
      <c r="K7" s="54"/>
      <c r="L7" s="54"/>
      <c r="M7" s="172">
        <f t="shared" si="0"/>
        <v>0</v>
      </c>
      <c r="N7" s="158" t="str">
        <f>IF(ISBLANK(Résultats!D13),"Joueur 6",Résultats!D13)</f>
        <v>Joueur 6</v>
      </c>
    </row>
    <row r="8" spans="7:14" x14ac:dyDescent="0.25">
      <c r="G8" s="55"/>
      <c r="H8" s="55"/>
      <c r="I8" s="55"/>
      <c r="J8" s="55"/>
      <c r="K8" s="55"/>
      <c r="L8" s="55"/>
      <c r="M8" s="173">
        <f t="shared" si="0"/>
        <v>0</v>
      </c>
      <c r="N8" s="159" t="str">
        <f>IF(ISBLANK(Résultats!D14),"Joueur 7",Résultats!D14)</f>
        <v>Joueur 7</v>
      </c>
    </row>
    <row r="9" spans="7:14" x14ac:dyDescent="0.25">
      <c r="G9" s="56"/>
      <c r="H9" s="56"/>
      <c r="I9" s="56"/>
      <c r="J9" s="56"/>
      <c r="K9" s="56"/>
      <c r="L9" s="56"/>
      <c r="M9" s="174">
        <f t="shared" si="0"/>
        <v>0</v>
      </c>
      <c r="N9" s="160" t="str">
        <f>IF(ISBLANK(Résultats!D15),"Joueur 8",Résultats!D15)</f>
        <v>Joueur 8</v>
      </c>
    </row>
    <row r="10" spans="7:14" x14ac:dyDescent="0.25">
      <c r="G10" s="53"/>
      <c r="H10" s="53"/>
      <c r="I10" s="53"/>
      <c r="J10" s="53"/>
      <c r="K10" s="53"/>
      <c r="L10" s="53"/>
      <c r="M10" s="171">
        <f t="shared" si="0"/>
        <v>0</v>
      </c>
      <c r="N10" s="57" t="str">
        <f>IF(ISBLANK(Résultats!D16),"Joueur 9",Résultats!D16)</f>
        <v>Joueur 9</v>
      </c>
    </row>
    <row r="11" spans="7:14" x14ac:dyDescent="0.25">
      <c r="G11" s="54"/>
      <c r="H11" s="54"/>
      <c r="I11" s="54"/>
      <c r="J11" s="54"/>
      <c r="K11" s="54"/>
      <c r="L11" s="54"/>
      <c r="M11" s="172">
        <f t="shared" si="0"/>
        <v>0</v>
      </c>
      <c r="N11" s="158" t="str">
        <f>IF(ISBLANK(Résultats!D17),"Joueur 10",Résultats!D17)</f>
        <v>Joueur 10</v>
      </c>
    </row>
    <row r="12" spans="7:14" x14ac:dyDescent="0.25">
      <c r="G12" s="55"/>
      <c r="H12" s="55"/>
      <c r="I12" s="55"/>
      <c r="J12" s="55"/>
      <c r="K12" s="55"/>
      <c r="L12" s="55"/>
      <c r="M12" s="173">
        <f t="shared" si="0"/>
        <v>0</v>
      </c>
      <c r="N12" s="159" t="str">
        <f>IF(ISBLANK(Résultats!D18),"Joueur 11",Résultats!D18)</f>
        <v>Joueur 11</v>
      </c>
    </row>
    <row r="13" spans="7:14" x14ac:dyDescent="0.25">
      <c r="G13" s="56"/>
      <c r="H13" s="56"/>
      <c r="I13" s="56"/>
      <c r="J13" s="56"/>
      <c r="K13" s="56"/>
      <c r="L13" s="56"/>
      <c r="M13" s="174">
        <f t="shared" si="0"/>
        <v>0</v>
      </c>
      <c r="N13" s="160" t="str">
        <f>IF(ISBLANK(Résultats!D19),"Joueur 12",Résultats!D19)</f>
        <v>Joueur 12</v>
      </c>
    </row>
    <row r="14" spans="7:14" x14ac:dyDescent="0.25">
      <c r="G14" s="53"/>
      <c r="H14" s="53"/>
      <c r="I14" s="53"/>
      <c r="J14" s="53"/>
      <c r="K14" s="53"/>
      <c r="L14" s="53"/>
      <c r="M14" s="171">
        <f t="shared" si="0"/>
        <v>0</v>
      </c>
      <c r="N14" s="57" t="str">
        <f>IF(ISBLANK(Résultats!D20),"Joueur 13",Résultats!D20)</f>
        <v>Joueur 13</v>
      </c>
    </row>
    <row r="15" spans="7:14" x14ac:dyDescent="0.25">
      <c r="G15" s="54"/>
      <c r="H15" s="54"/>
      <c r="I15" s="54"/>
      <c r="J15" s="54"/>
      <c r="K15" s="54"/>
      <c r="L15" s="54"/>
      <c r="M15" s="172">
        <f t="shared" si="0"/>
        <v>0</v>
      </c>
      <c r="N15" s="158" t="str">
        <f>IF(ISBLANK(Résultats!D21),"Joueur 14",Résultats!D21)</f>
        <v>Joueur 14</v>
      </c>
    </row>
    <row r="16" spans="7:14" x14ac:dyDescent="0.25">
      <c r="G16" s="55"/>
      <c r="H16" s="55"/>
      <c r="I16" s="55"/>
      <c r="J16" s="55"/>
      <c r="K16" s="55"/>
      <c r="L16" s="55"/>
      <c r="M16" s="173">
        <f t="shared" si="0"/>
        <v>0</v>
      </c>
      <c r="N16" s="159" t="str">
        <f>IF(ISBLANK(Résultats!D22),"Joueur 15",Résultats!D22)</f>
        <v>Joueur 15</v>
      </c>
    </row>
    <row r="17" spans="7:14" x14ac:dyDescent="0.25">
      <c r="G17" s="56"/>
      <c r="H17" s="56"/>
      <c r="I17" s="56"/>
      <c r="J17" s="56"/>
      <c r="K17" s="56"/>
      <c r="L17" s="56"/>
      <c r="M17" s="174">
        <f t="shared" si="0"/>
        <v>0</v>
      </c>
      <c r="N17" s="160" t="str">
        <f>IF(ISBLANK(Résultats!D23),"Joueur 16",Résultats!D23)</f>
        <v>Joueur 16</v>
      </c>
    </row>
    <row r="18" spans="7:14" x14ac:dyDescent="0.25">
      <c r="G18" s="53"/>
      <c r="H18" s="53"/>
      <c r="I18" s="53"/>
      <c r="J18" s="53"/>
      <c r="K18" s="53"/>
      <c r="L18" s="53"/>
      <c r="M18" s="171">
        <f t="shared" si="0"/>
        <v>0</v>
      </c>
      <c r="N18" s="57" t="str">
        <f>IF(ISBLANK(Résultats!D24),"Joueur 17",Résultats!D24)</f>
        <v>Joueur 17</v>
      </c>
    </row>
    <row r="19" spans="7:14" x14ac:dyDescent="0.25">
      <c r="G19" s="54"/>
      <c r="H19" s="54"/>
      <c r="I19" s="54"/>
      <c r="J19" s="54"/>
      <c r="K19" s="54"/>
      <c r="L19" s="54"/>
      <c r="M19" s="172">
        <f t="shared" si="0"/>
        <v>0</v>
      </c>
      <c r="N19" s="158" t="str">
        <f>IF(ISBLANK(Résultats!D25),"Joueur 18",Résultats!D25)</f>
        <v>Joueur 18</v>
      </c>
    </row>
    <row r="20" spans="7:14" x14ac:dyDescent="0.25">
      <c r="G20" s="55"/>
      <c r="H20" s="55"/>
      <c r="I20" s="55"/>
      <c r="J20" s="55"/>
      <c r="K20" s="55"/>
      <c r="L20" s="55"/>
      <c r="M20" s="173">
        <f t="shared" si="0"/>
        <v>0</v>
      </c>
      <c r="N20" s="159" t="str">
        <f>IF(ISBLANK(Résultats!D26),"Joueur 19",Résultats!D26)</f>
        <v>Joueur 19</v>
      </c>
    </row>
    <row r="21" spans="7:14" ht="15.75" thickBot="1" x14ac:dyDescent="0.3">
      <c r="G21" s="56"/>
      <c r="H21" s="56"/>
      <c r="I21" s="56"/>
      <c r="J21" s="56"/>
      <c r="K21" s="56"/>
      <c r="L21" s="56"/>
      <c r="M21" s="175">
        <f t="shared" si="0"/>
        <v>0</v>
      </c>
      <c r="N21" s="160" t="str">
        <f>IF(ISBLANK(Résultats!D27),"Joueur 20",Résultats!D27)</f>
        <v>Joueur 20</v>
      </c>
    </row>
    <row r="22" spans="7:14" x14ac:dyDescent="0.25">
      <c r="G22" s="70" t="s">
        <v>18</v>
      </c>
      <c r="H22" s="70"/>
    </row>
  </sheetData>
  <sheetProtection algorithmName="SHA-512" hashValue="KDWLPoD2hShvVhwr4gBEnBbdEzX8XCPlmzNCfuKIN9MK5nvBFdA8kkxQg+slMzX9xduUia3qJNcFP71kJ041mw==" saltValue="+c7A49w7UJcCWvPql4VCTw==" spinCount="100000" sheet="1" objects="1" scenarios="1"/>
  <mergeCells count="3">
    <mergeCell ref="G1:H1"/>
    <mergeCell ref="I1:J1"/>
    <mergeCell ref="K1:L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5">
    <tabColor rgb="FFFFC000"/>
  </sheetPr>
  <dimension ref="G1:N22"/>
  <sheetViews>
    <sheetView workbookViewId="0">
      <selection activeCell="K1" sqref="K1:L21"/>
    </sheetView>
  </sheetViews>
  <sheetFormatPr baseColWidth="10" defaultColWidth="10.7109375" defaultRowHeight="15" x14ac:dyDescent="0.25"/>
  <cols>
    <col min="4" max="4" width="14" customWidth="1"/>
    <col min="5" max="5" width="9" customWidth="1"/>
  </cols>
  <sheetData>
    <row r="1" spans="7:14" ht="60" x14ac:dyDescent="0.25">
      <c r="G1" s="229" t="s">
        <v>30</v>
      </c>
      <c r="H1" s="230"/>
      <c r="I1" s="229" t="s">
        <v>31</v>
      </c>
      <c r="J1" s="230"/>
      <c r="K1" s="229" t="s">
        <v>32</v>
      </c>
      <c r="L1" s="228"/>
      <c r="M1" s="165" t="s">
        <v>33</v>
      </c>
      <c r="N1" s="57"/>
    </row>
    <row r="2" spans="7:14" x14ac:dyDescent="0.25">
      <c r="G2" s="102"/>
      <c r="H2" s="101"/>
      <c r="I2" s="102"/>
      <c r="J2" s="101"/>
      <c r="K2" s="102"/>
      <c r="L2" s="97"/>
      <c r="M2" s="161">
        <f>MAX(G2+H2,I2+J2,K2+L2)</f>
        <v>0</v>
      </c>
      <c r="N2" s="57" t="str">
        <f>IF(ISBLANK(Résultats!D8),"Joueur 1",Résultats!D8)</f>
        <v>Joueur 1</v>
      </c>
    </row>
    <row r="3" spans="7:14" x14ac:dyDescent="0.25">
      <c r="G3" s="104"/>
      <c r="H3" s="103"/>
      <c r="I3" s="104"/>
      <c r="J3" s="103"/>
      <c r="K3" s="104"/>
      <c r="L3" s="98"/>
      <c r="M3" s="162">
        <f t="shared" ref="M3:M21" si="0">MAX(G3+H3,I3+J3,K3+L3)</f>
        <v>0</v>
      </c>
      <c r="N3" s="158" t="str">
        <f>IF(ISBLANK(Résultats!D9),"Joueur 2",Résultats!D9)</f>
        <v>Joueur 2</v>
      </c>
    </row>
    <row r="4" spans="7:14" x14ac:dyDescent="0.25">
      <c r="G4" s="106"/>
      <c r="H4" s="105"/>
      <c r="I4" s="106"/>
      <c r="J4" s="105"/>
      <c r="K4" s="106"/>
      <c r="L4" s="99"/>
      <c r="M4" s="163">
        <f t="shared" si="0"/>
        <v>0</v>
      </c>
      <c r="N4" s="159" t="str">
        <f>IF(ISBLANK(Résultats!D10),"Joueur 3",Résultats!D10)</f>
        <v>Joueur 3</v>
      </c>
    </row>
    <row r="5" spans="7:14" x14ac:dyDescent="0.25">
      <c r="G5" s="108"/>
      <c r="H5" s="107"/>
      <c r="I5" s="108"/>
      <c r="J5" s="107"/>
      <c r="K5" s="108"/>
      <c r="L5" s="100"/>
      <c r="M5" s="164">
        <f t="shared" si="0"/>
        <v>0</v>
      </c>
      <c r="N5" s="160" t="str">
        <f>IF(ISBLANK(Résultats!D11),"Joueur 4",Résultats!D11)</f>
        <v>Joueur 4</v>
      </c>
    </row>
    <row r="6" spans="7:14" x14ac:dyDescent="0.25">
      <c r="G6" s="102"/>
      <c r="H6" s="101"/>
      <c r="I6" s="102"/>
      <c r="J6" s="101"/>
      <c r="K6" s="102"/>
      <c r="L6" s="97"/>
      <c r="M6" s="161">
        <f t="shared" si="0"/>
        <v>0</v>
      </c>
      <c r="N6" s="57" t="str">
        <f>IF(ISBLANK(Résultats!D12),"Joueur 5",Résultats!D12)</f>
        <v>Joueur 5</v>
      </c>
    </row>
    <row r="7" spans="7:14" x14ac:dyDescent="0.25">
      <c r="G7" s="104"/>
      <c r="H7" s="103"/>
      <c r="I7" s="104"/>
      <c r="J7" s="103"/>
      <c r="K7" s="104"/>
      <c r="L7" s="98"/>
      <c r="M7" s="162">
        <f t="shared" si="0"/>
        <v>0</v>
      </c>
      <c r="N7" s="158" t="str">
        <f>IF(ISBLANK(Résultats!D13),"Joueur 6",Résultats!D13)</f>
        <v>Joueur 6</v>
      </c>
    </row>
    <row r="8" spans="7:14" x14ac:dyDescent="0.25">
      <c r="G8" s="106"/>
      <c r="H8" s="105"/>
      <c r="I8" s="106"/>
      <c r="J8" s="105"/>
      <c r="K8" s="106"/>
      <c r="L8" s="99"/>
      <c r="M8" s="163">
        <f t="shared" si="0"/>
        <v>0</v>
      </c>
      <c r="N8" s="159" t="str">
        <f>IF(ISBLANK(Résultats!D14),"Joueur 7",Résultats!D14)</f>
        <v>Joueur 7</v>
      </c>
    </row>
    <row r="9" spans="7:14" x14ac:dyDescent="0.25">
      <c r="G9" s="108"/>
      <c r="H9" s="107"/>
      <c r="I9" s="108"/>
      <c r="J9" s="107"/>
      <c r="K9" s="108"/>
      <c r="L9" s="100"/>
      <c r="M9" s="164">
        <f t="shared" si="0"/>
        <v>0</v>
      </c>
      <c r="N9" s="160" t="str">
        <f>IF(ISBLANK(Résultats!D15),"Joueur 8",Résultats!D15)</f>
        <v>Joueur 8</v>
      </c>
    </row>
    <row r="10" spans="7:14" x14ac:dyDescent="0.25">
      <c r="G10" s="102"/>
      <c r="H10" s="101"/>
      <c r="I10" s="102"/>
      <c r="J10" s="101"/>
      <c r="K10" s="102"/>
      <c r="L10" s="97"/>
      <c r="M10" s="161">
        <f t="shared" si="0"/>
        <v>0</v>
      </c>
      <c r="N10" s="57" t="str">
        <f>IF(ISBLANK(Résultats!D16),"Joueur 9",Résultats!D16)</f>
        <v>Joueur 9</v>
      </c>
    </row>
    <row r="11" spans="7:14" x14ac:dyDescent="0.25">
      <c r="G11" s="104"/>
      <c r="H11" s="103"/>
      <c r="I11" s="104"/>
      <c r="J11" s="103"/>
      <c r="K11" s="104"/>
      <c r="L11" s="98"/>
      <c r="M11" s="162">
        <f t="shared" si="0"/>
        <v>0</v>
      </c>
      <c r="N11" s="158" t="str">
        <f>IF(ISBLANK(Résultats!D17),"Joueur 10",Résultats!D17)</f>
        <v>Joueur 10</v>
      </c>
    </row>
    <row r="12" spans="7:14" x14ac:dyDescent="0.25">
      <c r="G12" s="106"/>
      <c r="H12" s="105"/>
      <c r="I12" s="106"/>
      <c r="J12" s="105"/>
      <c r="K12" s="106"/>
      <c r="L12" s="99"/>
      <c r="M12" s="163">
        <f t="shared" si="0"/>
        <v>0</v>
      </c>
      <c r="N12" s="159" t="str">
        <f>IF(ISBLANK(Résultats!D18),"Joueur 11",Résultats!D18)</f>
        <v>Joueur 11</v>
      </c>
    </row>
    <row r="13" spans="7:14" x14ac:dyDescent="0.25">
      <c r="G13" s="108"/>
      <c r="H13" s="107"/>
      <c r="I13" s="108"/>
      <c r="J13" s="107"/>
      <c r="K13" s="108"/>
      <c r="L13" s="100"/>
      <c r="M13" s="164">
        <f t="shared" si="0"/>
        <v>0</v>
      </c>
      <c r="N13" s="160" t="str">
        <f>IF(ISBLANK(Résultats!D19),"Joueur 12",Résultats!D19)</f>
        <v>Joueur 12</v>
      </c>
    </row>
    <row r="14" spans="7:14" x14ac:dyDescent="0.25">
      <c r="G14" s="102"/>
      <c r="H14" s="101"/>
      <c r="I14" s="102"/>
      <c r="J14" s="101"/>
      <c r="K14" s="102"/>
      <c r="L14" s="97"/>
      <c r="M14" s="161">
        <f t="shared" si="0"/>
        <v>0</v>
      </c>
      <c r="N14" s="57" t="str">
        <f>IF(ISBLANK(Résultats!D20),"Joueur 13",Résultats!D20)</f>
        <v>Joueur 13</v>
      </c>
    </row>
    <row r="15" spans="7:14" x14ac:dyDescent="0.25">
      <c r="G15" s="104"/>
      <c r="H15" s="103"/>
      <c r="I15" s="104"/>
      <c r="J15" s="103"/>
      <c r="K15" s="104"/>
      <c r="L15" s="98"/>
      <c r="M15" s="162">
        <f t="shared" si="0"/>
        <v>0</v>
      </c>
      <c r="N15" s="158" t="str">
        <f>IF(ISBLANK(Résultats!D21),"Joueur 14",Résultats!D21)</f>
        <v>Joueur 14</v>
      </c>
    </row>
    <row r="16" spans="7:14" x14ac:dyDescent="0.25">
      <c r="G16" s="106"/>
      <c r="H16" s="105"/>
      <c r="I16" s="106"/>
      <c r="J16" s="105"/>
      <c r="K16" s="106"/>
      <c r="L16" s="99"/>
      <c r="M16" s="163">
        <f t="shared" si="0"/>
        <v>0</v>
      </c>
      <c r="N16" s="159" t="str">
        <f>IF(ISBLANK(Résultats!D22),"Joueur 15",Résultats!D22)</f>
        <v>Joueur 15</v>
      </c>
    </row>
    <row r="17" spans="7:14" x14ac:dyDescent="0.25">
      <c r="G17" s="108"/>
      <c r="H17" s="107"/>
      <c r="I17" s="108"/>
      <c r="J17" s="107"/>
      <c r="K17" s="108"/>
      <c r="L17" s="100"/>
      <c r="M17" s="164">
        <f t="shared" si="0"/>
        <v>0</v>
      </c>
      <c r="N17" s="160" t="str">
        <f>IF(ISBLANK(Résultats!D23),"Joueur 16",Résultats!D23)</f>
        <v>Joueur 16</v>
      </c>
    </row>
    <row r="18" spans="7:14" x14ac:dyDescent="0.25">
      <c r="G18" s="102"/>
      <c r="H18" s="101"/>
      <c r="I18" s="102"/>
      <c r="J18" s="101"/>
      <c r="K18" s="102"/>
      <c r="L18" s="97"/>
      <c r="M18" s="161">
        <f t="shared" si="0"/>
        <v>0</v>
      </c>
      <c r="N18" s="57" t="str">
        <f>IF(ISBLANK(Résultats!D24),"Joueur 17",Résultats!D24)</f>
        <v>Joueur 17</v>
      </c>
    </row>
    <row r="19" spans="7:14" x14ac:dyDescent="0.25">
      <c r="G19" s="104"/>
      <c r="H19" s="103"/>
      <c r="I19" s="104"/>
      <c r="J19" s="103"/>
      <c r="K19" s="104"/>
      <c r="L19" s="98"/>
      <c r="M19" s="162">
        <f t="shared" si="0"/>
        <v>0</v>
      </c>
      <c r="N19" s="158" t="str">
        <f>IF(ISBLANK(Résultats!D25),"Joueur 18",Résultats!D25)</f>
        <v>Joueur 18</v>
      </c>
    </row>
    <row r="20" spans="7:14" x14ac:dyDescent="0.25">
      <c r="G20" s="106"/>
      <c r="H20" s="105"/>
      <c r="I20" s="106"/>
      <c r="J20" s="105"/>
      <c r="K20" s="106"/>
      <c r="L20" s="99"/>
      <c r="M20" s="163">
        <f t="shared" si="0"/>
        <v>0</v>
      </c>
      <c r="N20" s="159" t="str">
        <f>IF(ISBLANK(Résultats!D26),"Joueur 19",Résultats!D26)</f>
        <v>Joueur 19</v>
      </c>
    </row>
    <row r="21" spans="7:14" x14ac:dyDescent="0.25">
      <c r="G21" s="108"/>
      <c r="H21" s="107"/>
      <c r="I21" s="108"/>
      <c r="J21" s="107"/>
      <c r="K21" s="108"/>
      <c r="L21" s="100"/>
      <c r="M21" s="164">
        <f t="shared" si="0"/>
        <v>0</v>
      </c>
      <c r="N21" s="56" t="str">
        <f>IF(ISBLANK(Résultats!D27),"Joueur 20",Résultats!D27)</f>
        <v>Joueur 20</v>
      </c>
    </row>
    <row r="22" spans="7:14" x14ac:dyDescent="0.25">
      <c r="G22" s="70" t="s">
        <v>18</v>
      </c>
      <c r="H22" s="70"/>
    </row>
  </sheetData>
  <sheetProtection algorithmName="SHA-512" hashValue="BpzDzo08Ib2WS/FzI7/DlM4rCGlr9ogqCR+fF5JvYjK+rT0sJyvJmsMGnsSuMBHwni4+py6G9X0Po2UWV2cHNw==" saltValue="CCekuMThfh5kRSBW1yEspA==" spinCount="100000" sheet="1" objects="1" scenarios="1"/>
  <mergeCells count="3">
    <mergeCell ref="G1:H1"/>
    <mergeCell ref="I1:J1"/>
    <mergeCell ref="K1:L1"/>
  </mergeCells>
  <pageMargins left="0.7" right="0.7" top="0.75" bottom="0.75" header="0.3" footer="0.3"/>
  <pageSetup paperSize="9"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tabColor rgb="FFFFC000"/>
  </sheetPr>
  <dimension ref="H1:R22"/>
  <sheetViews>
    <sheetView workbookViewId="0">
      <selection activeCell="K1" sqref="K1:M21"/>
    </sheetView>
  </sheetViews>
  <sheetFormatPr baseColWidth="10" defaultColWidth="10.7109375" defaultRowHeight="15" x14ac:dyDescent="0.25"/>
  <cols>
    <col min="4" max="4" width="5.85546875" customWidth="1"/>
    <col min="5" max="5" width="8.140625" customWidth="1"/>
    <col min="6" max="6" width="9" customWidth="1"/>
  </cols>
  <sheetData>
    <row r="1" spans="8:18" ht="60" x14ac:dyDescent="0.25">
      <c r="H1" s="231" t="s">
        <v>34</v>
      </c>
      <c r="I1" s="232"/>
      <c r="J1" s="233"/>
      <c r="K1" s="231" t="s">
        <v>31</v>
      </c>
      <c r="L1" s="232"/>
      <c r="M1" s="233"/>
      <c r="N1" s="231" t="s">
        <v>32</v>
      </c>
      <c r="O1" s="232"/>
      <c r="P1" s="233"/>
      <c r="Q1" s="165" t="s">
        <v>33</v>
      </c>
      <c r="R1" s="57"/>
    </row>
    <row r="2" spans="8:18" x14ac:dyDescent="0.25">
      <c r="H2" s="101"/>
      <c r="I2" s="53"/>
      <c r="J2" s="102"/>
      <c r="K2" s="101"/>
      <c r="L2" s="53"/>
      <c r="M2" s="102"/>
      <c r="N2" s="101"/>
      <c r="O2" s="53"/>
      <c r="P2" s="102"/>
      <c r="Q2" s="166">
        <f>MAX(H2+I2+J2,K2+L2+M2,N2+O2+P2)</f>
        <v>0</v>
      </c>
      <c r="R2" s="57" t="str">
        <f>IF(ISBLANK(Résultats!D8),"Joueur 1",Résultats!D8)</f>
        <v>Joueur 1</v>
      </c>
    </row>
    <row r="3" spans="8:18" x14ac:dyDescent="0.25">
      <c r="H3" s="103"/>
      <c r="I3" s="54"/>
      <c r="J3" s="104"/>
      <c r="K3" s="103"/>
      <c r="L3" s="54"/>
      <c r="M3" s="104"/>
      <c r="N3" s="103"/>
      <c r="O3" s="54"/>
      <c r="P3" s="104"/>
      <c r="Q3" s="167">
        <f t="shared" ref="Q3:Q21" si="0">MAX(H3+I3+J3,K3+L3+M3,N3+O3+P3)</f>
        <v>0</v>
      </c>
      <c r="R3" s="158" t="str">
        <f>IF(ISBLANK(Résultats!D9),"Joueur 2",Résultats!D9)</f>
        <v>Joueur 2</v>
      </c>
    </row>
    <row r="4" spans="8:18" x14ac:dyDescent="0.25">
      <c r="H4" s="105"/>
      <c r="I4" s="55"/>
      <c r="J4" s="106"/>
      <c r="K4" s="105"/>
      <c r="L4" s="55"/>
      <c r="M4" s="106"/>
      <c r="N4" s="105"/>
      <c r="O4" s="55"/>
      <c r="P4" s="106"/>
      <c r="Q4" s="168">
        <f t="shared" si="0"/>
        <v>0</v>
      </c>
      <c r="R4" s="159" t="str">
        <f>IF(ISBLANK(Résultats!D10),"Joueur 3",Résultats!D10)</f>
        <v>Joueur 3</v>
      </c>
    </row>
    <row r="5" spans="8:18" x14ac:dyDescent="0.25">
      <c r="H5" s="107"/>
      <c r="I5" s="56"/>
      <c r="J5" s="108"/>
      <c r="K5" s="107"/>
      <c r="L5" s="56"/>
      <c r="M5" s="108"/>
      <c r="N5" s="107"/>
      <c r="O5" s="56"/>
      <c r="P5" s="108"/>
      <c r="Q5" s="169">
        <f t="shared" si="0"/>
        <v>0</v>
      </c>
      <c r="R5" s="160" t="str">
        <f>IF(ISBLANK(Résultats!D11),"Joueur 4",Résultats!D11)</f>
        <v>Joueur 4</v>
      </c>
    </row>
    <row r="6" spans="8:18" x14ac:dyDescent="0.25">
      <c r="H6" s="101"/>
      <c r="I6" s="53"/>
      <c r="J6" s="102"/>
      <c r="K6" s="101"/>
      <c r="L6" s="53"/>
      <c r="M6" s="102"/>
      <c r="N6" s="101"/>
      <c r="O6" s="53"/>
      <c r="P6" s="102"/>
      <c r="Q6" s="166">
        <f t="shared" si="0"/>
        <v>0</v>
      </c>
      <c r="R6" s="57" t="str">
        <f>IF(ISBLANK(Résultats!D12),"Joueur 5",Résultats!D12)</f>
        <v>Joueur 5</v>
      </c>
    </row>
    <row r="7" spans="8:18" x14ac:dyDescent="0.25">
      <c r="H7" s="103"/>
      <c r="I7" s="54"/>
      <c r="J7" s="104"/>
      <c r="K7" s="103"/>
      <c r="L7" s="54"/>
      <c r="M7" s="104"/>
      <c r="N7" s="103"/>
      <c r="O7" s="54"/>
      <c r="P7" s="104"/>
      <c r="Q7" s="167">
        <f t="shared" si="0"/>
        <v>0</v>
      </c>
      <c r="R7" s="158" t="str">
        <f>IF(ISBLANK(Résultats!D13),"Joueur 6",Résultats!D13)</f>
        <v>Joueur 6</v>
      </c>
    </row>
    <row r="8" spans="8:18" x14ac:dyDescent="0.25">
      <c r="H8" s="105"/>
      <c r="I8" s="55"/>
      <c r="J8" s="106"/>
      <c r="K8" s="105"/>
      <c r="L8" s="55"/>
      <c r="M8" s="106"/>
      <c r="N8" s="105"/>
      <c r="O8" s="55"/>
      <c r="P8" s="106"/>
      <c r="Q8" s="168">
        <f t="shared" si="0"/>
        <v>0</v>
      </c>
      <c r="R8" s="159" t="str">
        <f>IF(ISBLANK(Résultats!D14),"Joueur 7",Résultats!D14)</f>
        <v>Joueur 7</v>
      </c>
    </row>
    <row r="9" spans="8:18" x14ac:dyDescent="0.25">
      <c r="H9" s="107"/>
      <c r="I9" s="56"/>
      <c r="J9" s="108"/>
      <c r="K9" s="107"/>
      <c r="L9" s="56"/>
      <c r="M9" s="108"/>
      <c r="N9" s="107"/>
      <c r="O9" s="56"/>
      <c r="P9" s="108"/>
      <c r="Q9" s="169">
        <f t="shared" si="0"/>
        <v>0</v>
      </c>
      <c r="R9" s="160" t="str">
        <f>IF(ISBLANK(Résultats!D15),"Joueur 8",Résultats!D15)</f>
        <v>Joueur 8</v>
      </c>
    </row>
    <row r="10" spans="8:18" x14ac:dyDescent="0.25">
      <c r="H10" s="101"/>
      <c r="I10" s="53"/>
      <c r="J10" s="102"/>
      <c r="K10" s="101"/>
      <c r="L10" s="53"/>
      <c r="M10" s="102"/>
      <c r="N10" s="101"/>
      <c r="O10" s="53"/>
      <c r="P10" s="102"/>
      <c r="Q10" s="166">
        <f t="shared" si="0"/>
        <v>0</v>
      </c>
      <c r="R10" s="57" t="str">
        <f>IF(ISBLANK(Résultats!D16),"Joueur 9",Résultats!D16)</f>
        <v>Joueur 9</v>
      </c>
    </row>
    <row r="11" spans="8:18" x14ac:dyDescent="0.25">
      <c r="H11" s="103"/>
      <c r="I11" s="54"/>
      <c r="J11" s="104"/>
      <c r="K11" s="103"/>
      <c r="L11" s="54"/>
      <c r="M11" s="104"/>
      <c r="N11" s="103"/>
      <c r="O11" s="54"/>
      <c r="P11" s="104"/>
      <c r="Q11" s="167">
        <f t="shared" si="0"/>
        <v>0</v>
      </c>
      <c r="R11" s="158" t="str">
        <f>IF(ISBLANK(Résultats!D17),"Joueur 10",Résultats!D17)</f>
        <v>Joueur 10</v>
      </c>
    </row>
    <row r="12" spans="8:18" x14ac:dyDescent="0.25">
      <c r="H12" s="105"/>
      <c r="I12" s="55"/>
      <c r="J12" s="106"/>
      <c r="K12" s="105"/>
      <c r="L12" s="55"/>
      <c r="M12" s="106"/>
      <c r="N12" s="105"/>
      <c r="O12" s="55"/>
      <c r="P12" s="106"/>
      <c r="Q12" s="168">
        <f t="shared" si="0"/>
        <v>0</v>
      </c>
      <c r="R12" s="159" t="str">
        <f>IF(ISBLANK(Résultats!D18),"Joueur 11",Résultats!D18)</f>
        <v>Joueur 11</v>
      </c>
    </row>
    <row r="13" spans="8:18" x14ac:dyDescent="0.25">
      <c r="H13" s="107"/>
      <c r="I13" s="56"/>
      <c r="J13" s="108"/>
      <c r="K13" s="107"/>
      <c r="L13" s="56"/>
      <c r="M13" s="108"/>
      <c r="N13" s="107"/>
      <c r="O13" s="56"/>
      <c r="P13" s="108"/>
      <c r="Q13" s="169">
        <f t="shared" si="0"/>
        <v>0</v>
      </c>
      <c r="R13" s="160" t="str">
        <f>IF(ISBLANK(Résultats!D19),"Joueur 12",Résultats!D19)</f>
        <v>Joueur 12</v>
      </c>
    </row>
    <row r="14" spans="8:18" x14ac:dyDescent="0.25">
      <c r="H14" s="101"/>
      <c r="I14" s="53"/>
      <c r="J14" s="102"/>
      <c r="K14" s="101"/>
      <c r="L14" s="53"/>
      <c r="M14" s="102"/>
      <c r="N14" s="101"/>
      <c r="O14" s="53"/>
      <c r="P14" s="102"/>
      <c r="Q14" s="166">
        <f t="shared" si="0"/>
        <v>0</v>
      </c>
      <c r="R14" s="57" t="str">
        <f>IF(ISBLANK(Résultats!D20),"Joueur 13",Résultats!D20)</f>
        <v>Joueur 13</v>
      </c>
    </row>
    <row r="15" spans="8:18" x14ac:dyDescent="0.25">
      <c r="H15" s="103"/>
      <c r="I15" s="54"/>
      <c r="J15" s="104"/>
      <c r="K15" s="103"/>
      <c r="L15" s="54"/>
      <c r="M15" s="104"/>
      <c r="N15" s="103"/>
      <c r="O15" s="54"/>
      <c r="P15" s="104"/>
      <c r="Q15" s="167">
        <f t="shared" si="0"/>
        <v>0</v>
      </c>
      <c r="R15" s="158" t="str">
        <f>IF(ISBLANK(Résultats!D21),"Joueur 14",Résultats!D21)</f>
        <v>Joueur 14</v>
      </c>
    </row>
    <row r="16" spans="8:18" x14ac:dyDescent="0.25">
      <c r="H16" s="105"/>
      <c r="I16" s="55"/>
      <c r="J16" s="106"/>
      <c r="K16" s="105"/>
      <c r="L16" s="55"/>
      <c r="M16" s="106"/>
      <c r="N16" s="105"/>
      <c r="O16" s="55"/>
      <c r="P16" s="106"/>
      <c r="Q16" s="168">
        <f t="shared" si="0"/>
        <v>0</v>
      </c>
      <c r="R16" s="159" t="str">
        <f>IF(ISBLANK(Résultats!D22),"Joueur 15",Résultats!D22)</f>
        <v>Joueur 15</v>
      </c>
    </row>
    <row r="17" spans="8:18" x14ac:dyDescent="0.25">
      <c r="H17" s="107"/>
      <c r="I17" s="56"/>
      <c r="J17" s="108"/>
      <c r="K17" s="107"/>
      <c r="L17" s="56"/>
      <c r="M17" s="108"/>
      <c r="N17" s="107"/>
      <c r="O17" s="56"/>
      <c r="P17" s="108"/>
      <c r="Q17" s="169">
        <f t="shared" si="0"/>
        <v>0</v>
      </c>
      <c r="R17" s="160" t="str">
        <f>IF(ISBLANK(Résultats!D23),"Joueur 16",Résultats!D23)</f>
        <v>Joueur 16</v>
      </c>
    </row>
    <row r="18" spans="8:18" x14ac:dyDescent="0.25">
      <c r="H18" s="101"/>
      <c r="I18" s="53"/>
      <c r="J18" s="102"/>
      <c r="K18" s="101"/>
      <c r="L18" s="53"/>
      <c r="M18" s="102"/>
      <c r="N18" s="101"/>
      <c r="O18" s="53"/>
      <c r="P18" s="102"/>
      <c r="Q18" s="166">
        <f t="shared" si="0"/>
        <v>0</v>
      </c>
      <c r="R18" s="57" t="str">
        <f>IF(ISBLANK(Résultats!D24),"Joueur 17",Résultats!D24)</f>
        <v>Joueur 17</v>
      </c>
    </row>
    <row r="19" spans="8:18" x14ac:dyDescent="0.25">
      <c r="H19" s="103"/>
      <c r="I19" s="54"/>
      <c r="J19" s="104"/>
      <c r="K19" s="103"/>
      <c r="L19" s="54"/>
      <c r="M19" s="104"/>
      <c r="N19" s="103"/>
      <c r="O19" s="54"/>
      <c r="P19" s="104"/>
      <c r="Q19" s="167">
        <f t="shared" si="0"/>
        <v>0</v>
      </c>
      <c r="R19" s="158" t="str">
        <f>IF(ISBLANK(Résultats!D25),"Joueur 18",Résultats!D25)</f>
        <v>Joueur 18</v>
      </c>
    </row>
    <row r="20" spans="8:18" x14ac:dyDescent="0.25">
      <c r="H20" s="105"/>
      <c r="I20" s="55"/>
      <c r="J20" s="106"/>
      <c r="K20" s="105"/>
      <c r="L20" s="55"/>
      <c r="M20" s="106"/>
      <c r="N20" s="105"/>
      <c r="O20" s="55"/>
      <c r="P20" s="106"/>
      <c r="Q20" s="168">
        <f t="shared" si="0"/>
        <v>0</v>
      </c>
      <c r="R20" s="159" t="str">
        <f>IF(ISBLANK(Résultats!D26),"Joueur 19",Résultats!D26)</f>
        <v>Joueur 19</v>
      </c>
    </row>
    <row r="21" spans="8:18" ht="15.75" thickBot="1" x14ac:dyDescent="0.3">
      <c r="H21" s="109"/>
      <c r="I21" s="111"/>
      <c r="J21" s="110"/>
      <c r="K21" s="109"/>
      <c r="L21" s="111"/>
      <c r="M21" s="110"/>
      <c r="N21" s="109"/>
      <c r="O21" s="111"/>
      <c r="P21" s="110"/>
      <c r="Q21" s="170">
        <f t="shared" si="0"/>
        <v>0</v>
      </c>
      <c r="R21" s="160" t="str">
        <f>IF(ISBLANK(Résultats!D27),"Joueur 20",Résultats!D27)</f>
        <v>Joueur 20</v>
      </c>
    </row>
    <row r="22" spans="8:18" x14ac:dyDescent="0.25">
      <c r="H22" s="70" t="s">
        <v>18</v>
      </c>
      <c r="I22" s="70"/>
      <c r="J22" s="70"/>
    </row>
  </sheetData>
  <sheetProtection algorithmName="SHA-512" hashValue="+EXU0jGjP40pgioEs8wQAyMPl46TYzv8iIrsQ4ABifHFZChMTz+maFrQuwH0O9CqYN7jjmuHRgFARx9AhfWdNQ==" saltValue="tEag147zw+i3gjv95XyfoQ==" spinCount="100000" sheet="1" objects="1" scenarios="1"/>
  <mergeCells count="3">
    <mergeCell ref="N1:P1"/>
    <mergeCell ref="K1:M1"/>
    <mergeCell ref="H1:J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7">
    <tabColor rgb="FFFFC000"/>
  </sheetPr>
  <dimension ref="H1:R22"/>
  <sheetViews>
    <sheetView workbookViewId="0">
      <selection activeCell="K1" sqref="K1:M21"/>
    </sheetView>
  </sheetViews>
  <sheetFormatPr baseColWidth="10" defaultColWidth="10.7109375" defaultRowHeight="15" x14ac:dyDescent="0.25"/>
  <cols>
    <col min="4" max="4" width="5.85546875" customWidth="1"/>
    <col min="5" max="5" width="8.140625" customWidth="1"/>
    <col min="6" max="6" width="9" customWidth="1"/>
  </cols>
  <sheetData>
    <row r="1" spans="8:18" ht="60" x14ac:dyDescent="0.25">
      <c r="H1" s="231" t="s">
        <v>30</v>
      </c>
      <c r="I1" s="232"/>
      <c r="J1" s="233"/>
      <c r="K1" s="231" t="s">
        <v>31</v>
      </c>
      <c r="L1" s="232"/>
      <c r="M1" s="233"/>
      <c r="N1" s="231" t="s">
        <v>32</v>
      </c>
      <c r="O1" s="232"/>
      <c r="P1" s="233"/>
      <c r="Q1" s="165" t="s">
        <v>33</v>
      </c>
      <c r="R1" s="57"/>
    </row>
    <row r="2" spans="8:18" x14ac:dyDescent="0.25">
      <c r="H2" s="101"/>
      <c r="I2" s="53"/>
      <c r="J2" s="102"/>
      <c r="K2" s="101"/>
      <c r="L2" s="53"/>
      <c r="M2" s="102"/>
      <c r="N2" s="101"/>
      <c r="O2" s="53"/>
      <c r="P2" s="102"/>
      <c r="Q2" s="166">
        <f>MAX(H2+I2+J2,K2+L2+M2,N2+O2+P2)</f>
        <v>0</v>
      </c>
      <c r="R2" s="57" t="str">
        <f>IF(ISBLANK(Résultats!D8),"Joueur 1",Résultats!D8)</f>
        <v>Joueur 1</v>
      </c>
    </row>
    <row r="3" spans="8:18" x14ac:dyDescent="0.25">
      <c r="H3" s="103"/>
      <c r="I3" s="54"/>
      <c r="J3" s="104"/>
      <c r="K3" s="103"/>
      <c r="L3" s="54"/>
      <c r="M3" s="104"/>
      <c r="N3" s="103"/>
      <c r="O3" s="54"/>
      <c r="P3" s="104"/>
      <c r="Q3" s="167">
        <f t="shared" ref="Q3:Q21" si="0">MAX(H3+I3+J3,K3+L3+M3,N3+O3+P3)</f>
        <v>0</v>
      </c>
      <c r="R3" s="158" t="str">
        <f>IF(ISBLANK(Résultats!D9),"Joueur 2",Résultats!D9)</f>
        <v>Joueur 2</v>
      </c>
    </row>
    <row r="4" spans="8:18" x14ac:dyDescent="0.25">
      <c r="H4" s="105"/>
      <c r="I4" s="55"/>
      <c r="J4" s="106"/>
      <c r="K4" s="105"/>
      <c r="L4" s="55"/>
      <c r="M4" s="106"/>
      <c r="N4" s="105"/>
      <c r="O4" s="55"/>
      <c r="P4" s="106"/>
      <c r="Q4" s="168">
        <f t="shared" si="0"/>
        <v>0</v>
      </c>
      <c r="R4" s="159" t="str">
        <f>IF(ISBLANK(Résultats!D10),"Joueur 3",Résultats!D10)</f>
        <v>Joueur 3</v>
      </c>
    </row>
    <row r="5" spans="8:18" x14ac:dyDescent="0.25">
      <c r="H5" s="107"/>
      <c r="I5" s="56"/>
      <c r="J5" s="108"/>
      <c r="K5" s="107"/>
      <c r="L5" s="56"/>
      <c r="M5" s="108"/>
      <c r="N5" s="107"/>
      <c r="O5" s="56"/>
      <c r="P5" s="108"/>
      <c r="Q5" s="169">
        <f t="shared" si="0"/>
        <v>0</v>
      </c>
      <c r="R5" s="160" t="str">
        <f>IF(ISBLANK(Résultats!D11),"Joueur 4",Résultats!D11)</f>
        <v>Joueur 4</v>
      </c>
    </row>
    <row r="6" spans="8:18" x14ac:dyDescent="0.25">
      <c r="H6" s="101"/>
      <c r="I6" s="53"/>
      <c r="J6" s="102"/>
      <c r="K6" s="101"/>
      <c r="L6" s="53"/>
      <c r="M6" s="102"/>
      <c r="N6" s="101"/>
      <c r="O6" s="53"/>
      <c r="P6" s="102"/>
      <c r="Q6" s="166">
        <f t="shared" si="0"/>
        <v>0</v>
      </c>
      <c r="R6" s="57" t="str">
        <f>IF(ISBLANK(Résultats!D12),"Joueur 5",Résultats!D12)</f>
        <v>Joueur 5</v>
      </c>
    </row>
    <row r="7" spans="8:18" x14ac:dyDescent="0.25">
      <c r="H7" s="103"/>
      <c r="I7" s="54"/>
      <c r="J7" s="104"/>
      <c r="K7" s="103"/>
      <c r="L7" s="54"/>
      <c r="M7" s="104"/>
      <c r="N7" s="103"/>
      <c r="O7" s="54"/>
      <c r="P7" s="104"/>
      <c r="Q7" s="167">
        <f t="shared" si="0"/>
        <v>0</v>
      </c>
      <c r="R7" s="158" t="str">
        <f>IF(ISBLANK(Résultats!D13),"Joueur 6",Résultats!D13)</f>
        <v>Joueur 6</v>
      </c>
    </row>
    <row r="8" spans="8:18" x14ac:dyDescent="0.25">
      <c r="H8" s="105"/>
      <c r="I8" s="55"/>
      <c r="J8" s="106"/>
      <c r="K8" s="105"/>
      <c r="L8" s="55"/>
      <c r="M8" s="106"/>
      <c r="N8" s="105"/>
      <c r="O8" s="55"/>
      <c r="P8" s="106"/>
      <c r="Q8" s="168">
        <f t="shared" si="0"/>
        <v>0</v>
      </c>
      <c r="R8" s="159" t="str">
        <f>IF(ISBLANK(Résultats!D14),"Joueur 7",Résultats!D14)</f>
        <v>Joueur 7</v>
      </c>
    </row>
    <row r="9" spans="8:18" x14ac:dyDescent="0.25">
      <c r="H9" s="107"/>
      <c r="I9" s="56"/>
      <c r="J9" s="108"/>
      <c r="K9" s="107"/>
      <c r="L9" s="56"/>
      <c r="M9" s="108"/>
      <c r="N9" s="107"/>
      <c r="O9" s="56"/>
      <c r="P9" s="108"/>
      <c r="Q9" s="169">
        <f t="shared" si="0"/>
        <v>0</v>
      </c>
      <c r="R9" s="160" t="str">
        <f>IF(ISBLANK(Résultats!D15),"Joueur 8",Résultats!D15)</f>
        <v>Joueur 8</v>
      </c>
    </row>
    <row r="10" spans="8:18" x14ac:dyDescent="0.25">
      <c r="H10" s="101"/>
      <c r="I10" s="53"/>
      <c r="J10" s="102"/>
      <c r="K10" s="101"/>
      <c r="L10" s="53"/>
      <c r="M10" s="102"/>
      <c r="N10" s="101"/>
      <c r="O10" s="53"/>
      <c r="P10" s="102"/>
      <c r="Q10" s="166">
        <f t="shared" si="0"/>
        <v>0</v>
      </c>
      <c r="R10" s="57" t="str">
        <f>IF(ISBLANK(Résultats!D16),"Joueur 9",Résultats!D16)</f>
        <v>Joueur 9</v>
      </c>
    </row>
    <row r="11" spans="8:18" x14ac:dyDescent="0.25">
      <c r="H11" s="103"/>
      <c r="I11" s="54"/>
      <c r="J11" s="104"/>
      <c r="K11" s="103"/>
      <c r="L11" s="54"/>
      <c r="M11" s="104"/>
      <c r="N11" s="103"/>
      <c r="O11" s="54"/>
      <c r="P11" s="104"/>
      <c r="Q11" s="167">
        <f t="shared" si="0"/>
        <v>0</v>
      </c>
      <c r="R11" s="158" t="str">
        <f>IF(ISBLANK(Résultats!D17),"Joueur 10",Résultats!D17)</f>
        <v>Joueur 10</v>
      </c>
    </row>
    <row r="12" spans="8:18" x14ac:dyDescent="0.25">
      <c r="H12" s="105"/>
      <c r="I12" s="55"/>
      <c r="J12" s="106"/>
      <c r="K12" s="105"/>
      <c r="L12" s="55"/>
      <c r="M12" s="106"/>
      <c r="N12" s="105"/>
      <c r="O12" s="55"/>
      <c r="P12" s="106"/>
      <c r="Q12" s="168">
        <f t="shared" si="0"/>
        <v>0</v>
      </c>
      <c r="R12" s="159" t="str">
        <f>IF(ISBLANK(Résultats!D18),"Joueur 11",Résultats!D18)</f>
        <v>Joueur 11</v>
      </c>
    </row>
    <row r="13" spans="8:18" x14ac:dyDescent="0.25">
      <c r="H13" s="107"/>
      <c r="I13" s="56"/>
      <c r="J13" s="108"/>
      <c r="K13" s="107"/>
      <c r="L13" s="56"/>
      <c r="M13" s="108"/>
      <c r="N13" s="107"/>
      <c r="O13" s="56"/>
      <c r="P13" s="108"/>
      <c r="Q13" s="169">
        <f t="shared" si="0"/>
        <v>0</v>
      </c>
      <c r="R13" s="160" t="str">
        <f>IF(ISBLANK(Résultats!D19),"Joueur 12",Résultats!D19)</f>
        <v>Joueur 12</v>
      </c>
    </row>
    <row r="14" spans="8:18" x14ac:dyDescent="0.25">
      <c r="H14" s="101"/>
      <c r="I14" s="53"/>
      <c r="J14" s="102"/>
      <c r="K14" s="101"/>
      <c r="L14" s="53"/>
      <c r="M14" s="102"/>
      <c r="N14" s="101"/>
      <c r="O14" s="53"/>
      <c r="P14" s="102"/>
      <c r="Q14" s="166">
        <f t="shared" si="0"/>
        <v>0</v>
      </c>
      <c r="R14" s="57" t="str">
        <f>IF(ISBLANK(Résultats!D20),"Joueur 13",Résultats!D20)</f>
        <v>Joueur 13</v>
      </c>
    </row>
    <row r="15" spans="8:18" x14ac:dyDescent="0.25">
      <c r="H15" s="103"/>
      <c r="I15" s="54"/>
      <c r="J15" s="104"/>
      <c r="K15" s="103"/>
      <c r="L15" s="54"/>
      <c r="M15" s="104"/>
      <c r="N15" s="103"/>
      <c r="O15" s="54"/>
      <c r="P15" s="104"/>
      <c r="Q15" s="167">
        <f t="shared" si="0"/>
        <v>0</v>
      </c>
      <c r="R15" s="158" t="str">
        <f>IF(ISBLANK(Résultats!D21),"Joueur 14",Résultats!D21)</f>
        <v>Joueur 14</v>
      </c>
    </row>
    <row r="16" spans="8:18" x14ac:dyDescent="0.25">
      <c r="H16" s="105"/>
      <c r="I16" s="55"/>
      <c r="J16" s="106"/>
      <c r="K16" s="105"/>
      <c r="L16" s="55"/>
      <c r="M16" s="106"/>
      <c r="N16" s="105"/>
      <c r="O16" s="55"/>
      <c r="P16" s="106"/>
      <c r="Q16" s="168">
        <f t="shared" si="0"/>
        <v>0</v>
      </c>
      <c r="R16" s="159" t="str">
        <f>IF(ISBLANK(Résultats!D22),"Joueur 15",Résultats!D22)</f>
        <v>Joueur 15</v>
      </c>
    </row>
    <row r="17" spans="8:18" x14ac:dyDescent="0.25">
      <c r="H17" s="107"/>
      <c r="I17" s="56"/>
      <c r="J17" s="108"/>
      <c r="K17" s="107"/>
      <c r="L17" s="56"/>
      <c r="M17" s="108"/>
      <c r="N17" s="107"/>
      <c r="O17" s="56"/>
      <c r="P17" s="108"/>
      <c r="Q17" s="169">
        <f t="shared" si="0"/>
        <v>0</v>
      </c>
      <c r="R17" s="160" t="str">
        <f>IF(ISBLANK(Résultats!D23),"Joueur 16",Résultats!D23)</f>
        <v>Joueur 16</v>
      </c>
    </row>
    <row r="18" spans="8:18" x14ac:dyDescent="0.25">
      <c r="H18" s="101"/>
      <c r="I18" s="53"/>
      <c r="J18" s="102"/>
      <c r="K18" s="101"/>
      <c r="L18" s="53"/>
      <c r="M18" s="102"/>
      <c r="N18" s="101"/>
      <c r="O18" s="53"/>
      <c r="P18" s="102"/>
      <c r="Q18" s="166">
        <f t="shared" si="0"/>
        <v>0</v>
      </c>
      <c r="R18" s="57" t="str">
        <f>IF(ISBLANK(Résultats!D24),"Joueur 17",Résultats!D24)</f>
        <v>Joueur 17</v>
      </c>
    </row>
    <row r="19" spans="8:18" x14ac:dyDescent="0.25">
      <c r="H19" s="103"/>
      <c r="I19" s="54"/>
      <c r="J19" s="104"/>
      <c r="K19" s="103"/>
      <c r="L19" s="54"/>
      <c r="M19" s="104"/>
      <c r="N19" s="103"/>
      <c r="O19" s="54"/>
      <c r="P19" s="104"/>
      <c r="Q19" s="167">
        <f t="shared" si="0"/>
        <v>0</v>
      </c>
      <c r="R19" s="158" t="str">
        <f>IF(ISBLANK(Résultats!D25),"Joueur 18",Résultats!D25)</f>
        <v>Joueur 18</v>
      </c>
    </row>
    <row r="20" spans="8:18" x14ac:dyDescent="0.25">
      <c r="H20" s="105"/>
      <c r="I20" s="55"/>
      <c r="J20" s="106"/>
      <c r="K20" s="105"/>
      <c r="L20" s="55"/>
      <c r="M20" s="106"/>
      <c r="N20" s="105"/>
      <c r="O20" s="55"/>
      <c r="P20" s="106"/>
      <c r="Q20" s="168">
        <f t="shared" si="0"/>
        <v>0</v>
      </c>
      <c r="R20" s="159" t="str">
        <f>IF(ISBLANK(Résultats!D26),"Joueur 19",Résultats!D26)</f>
        <v>Joueur 19</v>
      </c>
    </row>
    <row r="21" spans="8:18" ht="15.75" thickBot="1" x14ac:dyDescent="0.3">
      <c r="H21" s="109"/>
      <c r="I21" s="111"/>
      <c r="J21" s="110"/>
      <c r="K21" s="109"/>
      <c r="L21" s="111"/>
      <c r="M21" s="110"/>
      <c r="N21" s="109"/>
      <c r="O21" s="111"/>
      <c r="P21" s="110"/>
      <c r="Q21" s="170">
        <f t="shared" si="0"/>
        <v>0</v>
      </c>
      <c r="R21" s="160" t="str">
        <f>IF(ISBLANK(Résultats!D27),"Joueur 20",Résultats!D27)</f>
        <v>Joueur 20</v>
      </c>
    </row>
    <row r="22" spans="8:18" x14ac:dyDescent="0.25">
      <c r="H22" s="70" t="s">
        <v>18</v>
      </c>
      <c r="I22" s="70"/>
      <c r="J22" s="70"/>
    </row>
  </sheetData>
  <sheetProtection algorithmName="SHA-512" hashValue="mFurycaJ8QdnTedgYE/VbY4H59We9Qp9sB6ZcwiWRUMxFKcLId/aRdqx4YA1OnVpON94QGBq6dBoksneGjyNpQ==" saltValue="AEO0Y2sayA1E4BeHTSXhvg==" spinCount="100000" sheet="1" objects="1" scenarios="1"/>
  <mergeCells count="3">
    <mergeCell ref="H1:J1"/>
    <mergeCell ref="K1:M1"/>
    <mergeCell ref="N1:P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8">
    <tabColor rgb="FFFFC000"/>
  </sheetPr>
  <dimension ref="H1:R22"/>
  <sheetViews>
    <sheetView workbookViewId="0">
      <selection activeCell="K1" sqref="K1:M21"/>
    </sheetView>
  </sheetViews>
  <sheetFormatPr baseColWidth="10" defaultColWidth="10.7109375" defaultRowHeight="15" x14ac:dyDescent="0.25"/>
  <cols>
    <col min="4" max="4" width="5.85546875" customWidth="1"/>
    <col min="5" max="5" width="8.140625" customWidth="1"/>
    <col min="6" max="6" width="9" customWidth="1"/>
  </cols>
  <sheetData>
    <row r="1" spans="8:18" ht="60" x14ac:dyDescent="0.25">
      <c r="H1" s="231" t="s">
        <v>30</v>
      </c>
      <c r="I1" s="232"/>
      <c r="J1" s="233"/>
      <c r="K1" s="231" t="s">
        <v>31</v>
      </c>
      <c r="L1" s="232"/>
      <c r="M1" s="233"/>
      <c r="N1" s="231" t="s">
        <v>32</v>
      </c>
      <c r="O1" s="232"/>
      <c r="P1" s="233"/>
      <c r="Q1" s="165" t="s">
        <v>33</v>
      </c>
      <c r="R1" s="57"/>
    </row>
    <row r="2" spans="8:18" x14ac:dyDescent="0.25">
      <c r="H2" s="101"/>
      <c r="I2" s="53"/>
      <c r="J2" s="102"/>
      <c r="K2" s="101"/>
      <c r="L2" s="53"/>
      <c r="M2" s="102"/>
      <c r="N2" s="101"/>
      <c r="O2" s="53"/>
      <c r="P2" s="102"/>
      <c r="Q2" s="166">
        <f>MAX(H2+I2+J2,K2+L2+M2,N2+O2+P2)</f>
        <v>0</v>
      </c>
      <c r="R2" s="57" t="str">
        <f>IF(ISBLANK(Résultats!D8),"Joueur 1",Résultats!D8)</f>
        <v>Joueur 1</v>
      </c>
    </row>
    <row r="3" spans="8:18" x14ac:dyDescent="0.25">
      <c r="H3" s="103"/>
      <c r="I3" s="54"/>
      <c r="J3" s="104"/>
      <c r="K3" s="103"/>
      <c r="L3" s="54"/>
      <c r="M3" s="104"/>
      <c r="N3" s="103"/>
      <c r="O3" s="54"/>
      <c r="P3" s="104"/>
      <c r="Q3" s="167">
        <f t="shared" ref="Q3:Q21" si="0">MAX(H3+I3+J3,K3+L3+M3,N3+O3+P3)</f>
        <v>0</v>
      </c>
      <c r="R3" s="158" t="str">
        <f>IF(ISBLANK(Résultats!D9),"Joueur 2",Résultats!D9)</f>
        <v>Joueur 2</v>
      </c>
    </row>
    <row r="4" spans="8:18" x14ac:dyDescent="0.25">
      <c r="H4" s="105"/>
      <c r="I4" s="55"/>
      <c r="J4" s="106"/>
      <c r="K4" s="105"/>
      <c r="L4" s="55"/>
      <c r="M4" s="106"/>
      <c r="N4" s="105"/>
      <c r="O4" s="55"/>
      <c r="P4" s="106"/>
      <c r="Q4" s="168">
        <f t="shared" si="0"/>
        <v>0</v>
      </c>
      <c r="R4" s="159" t="str">
        <f>IF(ISBLANK(Résultats!D10),"Joueur 3",Résultats!D10)</f>
        <v>Joueur 3</v>
      </c>
    </row>
    <row r="5" spans="8:18" x14ac:dyDescent="0.25">
      <c r="H5" s="107"/>
      <c r="I5" s="56"/>
      <c r="J5" s="108"/>
      <c r="K5" s="107"/>
      <c r="L5" s="56"/>
      <c r="M5" s="108"/>
      <c r="N5" s="107"/>
      <c r="O5" s="56"/>
      <c r="P5" s="108"/>
      <c r="Q5" s="169">
        <f t="shared" si="0"/>
        <v>0</v>
      </c>
      <c r="R5" s="160" t="str">
        <f>IF(ISBLANK(Résultats!D11),"Joueur 4",Résultats!D11)</f>
        <v>Joueur 4</v>
      </c>
    </row>
    <row r="6" spans="8:18" x14ac:dyDescent="0.25">
      <c r="H6" s="101"/>
      <c r="I6" s="53"/>
      <c r="J6" s="102"/>
      <c r="K6" s="101"/>
      <c r="L6" s="53"/>
      <c r="M6" s="102"/>
      <c r="N6" s="101"/>
      <c r="O6" s="53"/>
      <c r="P6" s="102"/>
      <c r="Q6" s="166">
        <f t="shared" si="0"/>
        <v>0</v>
      </c>
      <c r="R6" s="57" t="str">
        <f>IF(ISBLANK(Résultats!D12),"Joueur 5",Résultats!D12)</f>
        <v>Joueur 5</v>
      </c>
    </row>
    <row r="7" spans="8:18" x14ac:dyDescent="0.25">
      <c r="H7" s="103"/>
      <c r="I7" s="54"/>
      <c r="J7" s="104"/>
      <c r="K7" s="103"/>
      <c r="L7" s="54"/>
      <c r="M7" s="104"/>
      <c r="N7" s="103"/>
      <c r="O7" s="54"/>
      <c r="P7" s="104"/>
      <c r="Q7" s="167">
        <f t="shared" si="0"/>
        <v>0</v>
      </c>
      <c r="R7" s="158" t="str">
        <f>IF(ISBLANK(Résultats!D13),"Joueur 6",Résultats!D13)</f>
        <v>Joueur 6</v>
      </c>
    </row>
    <row r="8" spans="8:18" x14ac:dyDescent="0.25">
      <c r="H8" s="105"/>
      <c r="I8" s="55"/>
      <c r="J8" s="106"/>
      <c r="K8" s="105"/>
      <c r="L8" s="55"/>
      <c r="M8" s="106"/>
      <c r="N8" s="105"/>
      <c r="O8" s="55"/>
      <c r="P8" s="106"/>
      <c r="Q8" s="168">
        <f t="shared" si="0"/>
        <v>0</v>
      </c>
      <c r="R8" s="159" t="str">
        <f>IF(ISBLANK(Résultats!D14),"Joueur 7",Résultats!D14)</f>
        <v>Joueur 7</v>
      </c>
    </row>
    <row r="9" spans="8:18" x14ac:dyDescent="0.25">
      <c r="H9" s="107"/>
      <c r="I9" s="56"/>
      <c r="J9" s="108"/>
      <c r="K9" s="107"/>
      <c r="L9" s="56"/>
      <c r="M9" s="108"/>
      <c r="N9" s="107"/>
      <c r="O9" s="56"/>
      <c r="P9" s="108"/>
      <c r="Q9" s="169">
        <f t="shared" si="0"/>
        <v>0</v>
      </c>
      <c r="R9" s="160" t="str">
        <f>IF(ISBLANK(Résultats!D15),"Joueur 8",Résultats!D15)</f>
        <v>Joueur 8</v>
      </c>
    </row>
    <row r="10" spans="8:18" x14ac:dyDescent="0.25">
      <c r="H10" s="101"/>
      <c r="I10" s="53"/>
      <c r="J10" s="102"/>
      <c r="K10" s="101"/>
      <c r="L10" s="53"/>
      <c r="M10" s="102"/>
      <c r="N10" s="101"/>
      <c r="O10" s="53"/>
      <c r="P10" s="102"/>
      <c r="Q10" s="166">
        <f t="shared" si="0"/>
        <v>0</v>
      </c>
      <c r="R10" s="57" t="str">
        <f>IF(ISBLANK(Résultats!D16),"Joueur 9",Résultats!D16)</f>
        <v>Joueur 9</v>
      </c>
    </row>
    <row r="11" spans="8:18" x14ac:dyDescent="0.25">
      <c r="H11" s="103"/>
      <c r="I11" s="54"/>
      <c r="J11" s="104"/>
      <c r="K11" s="103"/>
      <c r="L11" s="54"/>
      <c r="M11" s="104"/>
      <c r="N11" s="103"/>
      <c r="O11" s="54"/>
      <c r="P11" s="104"/>
      <c r="Q11" s="167">
        <f t="shared" si="0"/>
        <v>0</v>
      </c>
      <c r="R11" s="158" t="str">
        <f>IF(ISBLANK(Résultats!D17),"Joueur 10",Résultats!D17)</f>
        <v>Joueur 10</v>
      </c>
    </row>
    <row r="12" spans="8:18" x14ac:dyDescent="0.25">
      <c r="H12" s="105"/>
      <c r="I12" s="55"/>
      <c r="J12" s="106"/>
      <c r="K12" s="105"/>
      <c r="L12" s="55"/>
      <c r="M12" s="106"/>
      <c r="N12" s="105"/>
      <c r="O12" s="55"/>
      <c r="P12" s="106"/>
      <c r="Q12" s="168">
        <f t="shared" si="0"/>
        <v>0</v>
      </c>
      <c r="R12" s="159" t="str">
        <f>IF(ISBLANK(Résultats!D18),"Joueur 11",Résultats!D18)</f>
        <v>Joueur 11</v>
      </c>
    </row>
    <row r="13" spans="8:18" x14ac:dyDescent="0.25">
      <c r="H13" s="107"/>
      <c r="I13" s="56"/>
      <c r="J13" s="108"/>
      <c r="K13" s="107"/>
      <c r="L13" s="56"/>
      <c r="M13" s="108"/>
      <c r="N13" s="107"/>
      <c r="O13" s="56"/>
      <c r="P13" s="108"/>
      <c r="Q13" s="169">
        <f t="shared" si="0"/>
        <v>0</v>
      </c>
      <c r="R13" s="160" t="str">
        <f>IF(ISBLANK(Résultats!D19),"Joueur 12",Résultats!D19)</f>
        <v>Joueur 12</v>
      </c>
    </row>
    <row r="14" spans="8:18" x14ac:dyDescent="0.25">
      <c r="H14" s="101"/>
      <c r="I14" s="53"/>
      <c r="J14" s="102"/>
      <c r="K14" s="101"/>
      <c r="L14" s="53"/>
      <c r="M14" s="102"/>
      <c r="N14" s="101"/>
      <c r="O14" s="53"/>
      <c r="P14" s="102"/>
      <c r="Q14" s="166">
        <f t="shared" si="0"/>
        <v>0</v>
      </c>
      <c r="R14" s="57" t="str">
        <f>IF(ISBLANK(Résultats!D20),"Joueur 13",Résultats!D20)</f>
        <v>Joueur 13</v>
      </c>
    </row>
    <row r="15" spans="8:18" x14ac:dyDescent="0.25">
      <c r="H15" s="103"/>
      <c r="I15" s="54"/>
      <c r="J15" s="104"/>
      <c r="K15" s="103"/>
      <c r="L15" s="54"/>
      <c r="M15" s="104"/>
      <c r="N15" s="103"/>
      <c r="O15" s="54"/>
      <c r="P15" s="104"/>
      <c r="Q15" s="167">
        <f t="shared" si="0"/>
        <v>0</v>
      </c>
      <c r="R15" s="158" t="str">
        <f>IF(ISBLANK(Résultats!D21),"Joueur 14",Résultats!D21)</f>
        <v>Joueur 14</v>
      </c>
    </row>
    <row r="16" spans="8:18" x14ac:dyDescent="0.25">
      <c r="H16" s="105"/>
      <c r="I16" s="55"/>
      <c r="J16" s="106"/>
      <c r="K16" s="105"/>
      <c r="L16" s="55"/>
      <c r="M16" s="106"/>
      <c r="N16" s="105"/>
      <c r="O16" s="55"/>
      <c r="P16" s="106"/>
      <c r="Q16" s="168">
        <f t="shared" si="0"/>
        <v>0</v>
      </c>
      <c r="R16" s="159" t="str">
        <f>IF(ISBLANK(Résultats!D22),"Joueur 15",Résultats!D22)</f>
        <v>Joueur 15</v>
      </c>
    </row>
    <row r="17" spans="8:18" x14ac:dyDescent="0.25">
      <c r="H17" s="107"/>
      <c r="I17" s="56"/>
      <c r="J17" s="108"/>
      <c r="K17" s="107"/>
      <c r="L17" s="56"/>
      <c r="M17" s="108"/>
      <c r="N17" s="107"/>
      <c r="O17" s="56"/>
      <c r="P17" s="108"/>
      <c r="Q17" s="169">
        <f t="shared" si="0"/>
        <v>0</v>
      </c>
      <c r="R17" s="160" t="str">
        <f>IF(ISBLANK(Résultats!D23),"Joueur 16",Résultats!D23)</f>
        <v>Joueur 16</v>
      </c>
    </row>
    <row r="18" spans="8:18" x14ac:dyDescent="0.25">
      <c r="H18" s="101"/>
      <c r="I18" s="53"/>
      <c r="J18" s="102"/>
      <c r="K18" s="101"/>
      <c r="L18" s="53"/>
      <c r="M18" s="102"/>
      <c r="N18" s="101"/>
      <c r="O18" s="53"/>
      <c r="P18" s="102"/>
      <c r="Q18" s="166">
        <f t="shared" si="0"/>
        <v>0</v>
      </c>
      <c r="R18" s="57" t="str">
        <f>IF(ISBLANK(Résultats!D24),"Joueur 17",Résultats!D24)</f>
        <v>Joueur 17</v>
      </c>
    </row>
    <row r="19" spans="8:18" x14ac:dyDescent="0.25">
      <c r="H19" s="103"/>
      <c r="I19" s="54"/>
      <c r="J19" s="104"/>
      <c r="K19" s="103"/>
      <c r="L19" s="54"/>
      <c r="M19" s="104"/>
      <c r="N19" s="103"/>
      <c r="O19" s="54"/>
      <c r="P19" s="104"/>
      <c r="Q19" s="167">
        <f t="shared" si="0"/>
        <v>0</v>
      </c>
      <c r="R19" s="158" t="str">
        <f>IF(ISBLANK(Résultats!D25),"Joueur 18",Résultats!D25)</f>
        <v>Joueur 18</v>
      </c>
    </row>
    <row r="20" spans="8:18" x14ac:dyDescent="0.25">
      <c r="H20" s="105"/>
      <c r="I20" s="55"/>
      <c r="J20" s="106"/>
      <c r="K20" s="105"/>
      <c r="L20" s="55"/>
      <c r="M20" s="106"/>
      <c r="N20" s="105"/>
      <c r="O20" s="55"/>
      <c r="P20" s="106"/>
      <c r="Q20" s="168">
        <f t="shared" si="0"/>
        <v>0</v>
      </c>
      <c r="R20" s="159" t="str">
        <f>IF(ISBLANK(Résultats!D26),"Joueur 19",Résultats!D26)</f>
        <v>Joueur 19</v>
      </c>
    </row>
    <row r="21" spans="8:18" ht="15.75" thickBot="1" x14ac:dyDescent="0.3">
      <c r="H21" s="109"/>
      <c r="I21" s="111"/>
      <c r="J21" s="110"/>
      <c r="K21" s="109"/>
      <c r="L21" s="111"/>
      <c r="M21" s="110"/>
      <c r="N21" s="109"/>
      <c r="O21" s="111"/>
      <c r="P21" s="110"/>
      <c r="Q21" s="170">
        <f t="shared" si="0"/>
        <v>0</v>
      </c>
      <c r="R21" s="160" t="str">
        <f>IF(ISBLANK(Résultats!D27),"Joueur 20",Résultats!D27)</f>
        <v>Joueur 20</v>
      </c>
    </row>
    <row r="22" spans="8:18" x14ac:dyDescent="0.25">
      <c r="H22" s="70" t="s">
        <v>18</v>
      </c>
      <c r="I22" s="70"/>
      <c r="J22" s="70"/>
    </row>
  </sheetData>
  <sheetProtection algorithmName="SHA-512" hashValue="l/mMiu8SorrhN/H9/GtXJlE6ZMy8roxlITXvt0/3JnL+WIC3ZjWGF5vYPbqPB6ysJN+Vr2HR1bmZlASFx8T4Wg==" saltValue="4Aoa64XBnZxJSfEtBZDkWw==" spinCount="100000" sheet="1" objects="1" scenarios="1"/>
  <mergeCells count="3">
    <mergeCell ref="H1:J1"/>
    <mergeCell ref="K1:M1"/>
    <mergeCell ref="N1:P1"/>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9">
    <tabColor rgb="FFFFC000"/>
  </sheetPr>
  <dimension ref="H1:R22"/>
  <sheetViews>
    <sheetView workbookViewId="0">
      <selection activeCell="K1" sqref="K1:M21"/>
    </sheetView>
  </sheetViews>
  <sheetFormatPr baseColWidth="10" defaultColWidth="10.7109375" defaultRowHeight="15" x14ac:dyDescent="0.25"/>
  <cols>
    <col min="4" max="4" width="5.85546875" customWidth="1"/>
    <col min="5" max="5" width="8.140625" customWidth="1"/>
    <col min="6" max="6" width="9" customWidth="1"/>
  </cols>
  <sheetData>
    <row r="1" spans="8:18" ht="60" x14ac:dyDescent="0.25">
      <c r="H1" s="231" t="s">
        <v>30</v>
      </c>
      <c r="I1" s="232"/>
      <c r="J1" s="233"/>
      <c r="K1" s="231" t="s">
        <v>31</v>
      </c>
      <c r="L1" s="232"/>
      <c r="M1" s="233"/>
      <c r="N1" s="231" t="s">
        <v>32</v>
      </c>
      <c r="O1" s="232"/>
      <c r="P1" s="233"/>
      <c r="Q1" s="165" t="s">
        <v>33</v>
      </c>
      <c r="R1" s="57"/>
    </row>
    <row r="2" spans="8:18" x14ac:dyDescent="0.25">
      <c r="H2" s="101"/>
      <c r="I2" s="53"/>
      <c r="J2" s="102"/>
      <c r="K2" s="101"/>
      <c r="L2" s="53"/>
      <c r="M2" s="102"/>
      <c r="N2" s="101"/>
      <c r="O2" s="53"/>
      <c r="P2" s="102"/>
      <c r="Q2" s="166">
        <f>MAX(H2+I2+J2,K2+L2+M2,N2+O2+P2)</f>
        <v>0</v>
      </c>
      <c r="R2" s="57" t="str">
        <f>IF(ISBLANK(Résultats!D8),"Joueur 1",Résultats!D8)</f>
        <v>Joueur 1</v>
      </c>
    </row>
    <row r="3" spans="8:18" x14ac:dyDescent="0.25">
      <c r="H3" s="103"/>
      <c r="I3" s="54"/>
      <c r="J3" s="104"/>
      <c r="K3" s="103"/>
      <c r="L3" s="54"/>
      <c r="M3" s="104"/>
      <c r="N3" s="103"/>
      <c r="O3" s="54"/>
      <c r="P3" s="104"/>
      <c r="Q3" s="167">
        <f t="shared" ref="Q3:Q21" si="0">MAX(H3+I3+J3,K3+L3+M3,N3+O3+P3)</f>
        <v>0</v>
      </c>
      <c r="R3" s="158" t="str">
        <f>IF(ISBLANK(Résultats!D9),"Joueur 2",Résultats!D9)</f>
        <v>Joueur 2</v>
      </c>
    </row>
    <row r="4" spans="8:18" x14ac:dyDescent="0.25">
      <c r="H4" s="105"/>
      <c r="I4" s="55"/>
      <c r="J4" s="106"/>
      <c r="K4" s="105"/>
      <c r="L4" s="55"/>
      <c r="M4" s="106"/>
      <c r="N4" s="105"/>
      <c r="O4" s="55"/>
      <c r="P4" s="106"/>
      <c r="Q4" s="168">
        <f t="shared" si="0"/>
        <v>0</v>
      </c>
      <c r="R4" s="159" t="str">
        <f>IF(ISBLANK(Résultats!D10),"Joueur 3",Résultats!D10)</f>
        <v>Joueur 3</v>
      </c>
    </row>
    <row r="5" spans="8:18" x14ac:dyDescent="0.25">
      <c r="H5" s="107"/>
      <c r="I5" s="56"/>
      <c r="J5" s="108"/>
      <c r="K5" s="107"/>
      <c r="L5" s="56"/>
      <c r="M5" s="108"/>
      <c r="N5" s="107"/>
      <c r="O5" s="56"/>
      <c r="P5" s="108"/>
      <c r="Q5" s="169">
        <f t="shared" si="0"/>
        <v>0</v>
      </c>
      <c r="R5" s="160" t="str">
        <f>IF(ISBLANK(Résultats!D11),"Joueur 4",Résultats!D11)</f>
        <v>Joueur 4</v>
      </c>
    </row>
    <row r="6" spans="8:18" x14ac:dyDescent="0.25">
      <c r="H6" s="101"/>
      <c r="I6" s="53"/>
      <c r="J6" s="102"/>
      <c r="K6" s="101"/>
      <c r="L6" s="53"/>
      <c r="M6" s="102"/>
      <c r="N6" s="101"/>
      <c r="O6" s="53"/>
      <c r="P6" s="102"/>
      <c r="Q6" s="166">
        <f t="shared" si="0"/>
        <v>0</v>
      </c>
      <c r="R6" s="57" t="str">
        <f>IF(ISBLANK(Résultats!D12),"Joueur 5",Résultats!D12)</f>
        <v>Joueur 5</v>
      </c>
    </row>
    <row r="7" spans="8:18" x14ac:dyDescent="0.25">
      <c r="H7" s="103"/>
      <c r="I7" s="54"/>
      <c r="J7" s="104"/>
      <c r="K7" s="103"/>
      <c r="L7" s="54"/>
      <c r="M7" s="104"/>
      <c r="N7" s="103"/>
      <c r="O7" s="54"/>
      <c r="P7" s="104"/>
      <c r="Q7" s="167">
        <f t="shared" si="0"/>
        <v>0</v>
      </c>
      <c r="R7" s="158" t="str">
        <f>IF(ISBLANK(Résultats!D13),"Joueur 6",Résultats!D13)</f>
        <v>Joueur 6</v>
      </c>
    </row>
    <row r="8" spans="8:18" x14ac:dyDescent="0.25">
      <c r="H8" s="105"/>
      <c r="I8" s="55"/>
      <c r="J8" s="106"/>
      <c r="K8" s="105"/>
      <c r="L8" s="55"/>
      <c r="M8" s="106"/>
      <c r="N8" s="105"/>
      <c r="O8" s="55"/>
      <c r="P8" s="106"/>
      <c r="Q8" s="168">
        <f t="shared" si="0"/>
        <v>0</v>
      </c>
      <c r="R8" s="159" t="str">
        <f>IF(ISBLANK(Résultats!D14),"Joueur 7",Résultats!D14)</f>
        <v>Joueur 7</v>
      </c>
    </row>
    <row r="9" spans="8:18" x14ac:dyDescent="0.25">
      <c r="H9" s="107"/>
      <c r="I9" s="56"/>
      <c r="J9" s="108"/>
      <c r="K9" s="107"/>
      <c r="L9" s="56"/>
      <c r="M9" s="108"/>
      <c r="N9" s="107"/>
      <c r="O9" s="56"/>
      <c r="P9" s="108"/>
      <c r="Q9" s="169">
        <f t="shared" si="0"/>
        <v>0</v>
      </c>
      <c r="R9" s="160" t="str">
        <f>IF(ISBLANK(Résultats!D15),"Joueur 8",Résultats!D15)</f>
        <v>Joueur 8</v>
      </c>
    </row>
    <row r="10" spans="8:18" x14ac:dyDescent="0.25">
      <c r="H10" s="101"/>
      <c r="I10" s="53"/>
      <c r="J10" s="102"/>
      <c r="K10" s="101"/>
      <c r="L10" s="53"/>
      <c r="M10" s="102"/>
      <c r="N10" s="101"/>
      <c r="O10" s="53"/>
      <c r="P10" s="102"/>
      <c r="Q10" s="166">
        <f t="shared" si="0"/>
        <v>0</v>
      </c>
      <c r="R10" s="57" t="str">
        <f>IF(ISBLANK(Résultats!D16),"Joueur 9",Résultats!D16)</f>
        <v>Joueur 9</v>
      </c>
    </row>
    <row r="11" spans="8:18" x14ac:dyDescent="0.25">
      <c r="H11" s="103"/>
      <c r="I11" s="54"/>
      <c r="J11" s="104"/>
      <c r="K11" s="103"/>
      <c r="L11" s="54"/>
      <c r="M11" s="104"/>
      <c r="N11" s="103"/>
      <c r="O11" s="54"/>
      <c r="P11" s="104"/>
      <c r="Q11" s="167">
        <f t="shared" si="0"/>
        <v>0</v>
      </c>
      <c r="R11" s="158" t="str">
        <f>IF(ISBLANK(Résultats!D17),"Joueur 10",Résultats!D17)</f>
        <v>Joueur 10</v>
      </c>
    </row>
    <row r="12" spans="8:18" x14ac:dyDescent="0.25">
      <c r="H12" s="105"/>
      <c r="I12" s="55"/>
      <c r="J12" s="106"/>
      <c r="K12" s="105"/>
      <c r="L12" s="55"/>
      <c r="M12" s="106"/>
      <c r="N12" s="105"/>
      <c r="O12" s="55"/>
      <c r="P12" s="106"/>
      <c r="Q12" s="168">
        <f t="shared" si="0"/>
        <v>0</v>
      </c>
      <c r="R12" s="159" t="str">
        <f>IF(ISBLANK(Résultats!D18),"Joueur 11",Résultats!D18)</f>
        <v>Joueur 11</v>
      </c>
    </row>
    <row r="13" spans="8:18" x14ac:dyDescent="0.25">
      <c r="H13" s="107"/>
      <c r="I13" s="56"/>
      <c r="J13" s="108"/>
      <c r="K13" s="107"/>
      <c r="L13" s="56"/>
      <c r="M13" s="108"/>
      <c r="N13" s="107"/>
      <c r="O13" s="56"/>
      <c r="P13" s="108"/>
      <c r="Q13" s="169">
        <f t="shared" si="0"/>
        <v>0</v>
      </c>
      <c r="R13" s="160" t="str">
        <f>IF(ISBLANK(Résultats!D19),"Joueur 12",Résultats!D19)</f>
        <v>Joueur 12</v>
      </c>
    </row>
    <row r="14" spans="8:18" x14ac:dyDescent="0.25">
      <c r="H14" s="101"/>
      <c r="I14" s="53"/>
      <c r="J14" s="102"/>
      <c r="K14" s="101"/>
      <c r="L14" s="53"/>
      <c r="M14" s="102"/>
      <c r="N14" s="101"/>
      <c r="O14" s="53"/>
      <c r="P14" s="102"/>
      <c r="Q14" s="166">
        <f t="shared" si="0"/>
        <v>0</v>
      </c>
      <c r="R14" s="57" t="str">
        <f>IF(ISBLANK(Résultats!D20),"Joueur 13",Résultats!D20)</f>
        <v>Joueur 13</v>
      </c>
    </row>
    <row r="15" spans="8:18" x14ac:dyDescent="0.25">
      <c r="H15" s="103"/>
      <c r="I15" s="54"/>
      <c r="J15" s="104"/>
      <c r="K15" s="103"/>
      <c r="L15" s="54"/>
      <c r="M15" s="104"/>
      <c r="N15" s="103"/>
      <c r="O15" s="54"/>
      <c r="P15" s="104"/>
      <c r="Q15" s="167">
        <f t="shared" si="0"/>
        <v>0</v>
      </c>
      <c r="R15" s="158" t="str">
        <f>IF(ISBLANK(Résultats!D21),"Joueur 14",Résultats!D21)</f>
        <v>Joueur 14</v>
      </c>
    </row>
    <row r="16" spans="8:18" x14ac:dyDescent="0.25">
      <c r="H16" s="105"/>
      <c r="I16" s="55"/>
      <c r="J16" s="106"/>
      <c r="K16" s="105"/>
      <c r="L16" s="55"/>
      <c r="M16" s="106"/>
      <c r="N16" s="105"/>
      <c r="O16" s="55"/>
      <c r="P16" s="106"/>
      <c r="Q16" s="168">
        <f t="shared" si="0"/>
        <v>0</v>
      </c>
      <c r="R16" s="159" t="str">
        <f>IF(ISBLANK(Résultats!D22),"Joueur 15",Résultats!D22)</f>
        <v>Joueur 15</v>
      </c>
    </row>
    <row r="17" spans="8:18" x14ac:dyDescent="0.25">
      <c r="H17" s="107"/>
      <c r="I17" s="56"/>
      <c r="J17" s="108"/>
      <c r="K17" s="107"/>
      <c r="L17" s="56"/>
      <c r="M17" s="108"/>
      <c r="N17" s="107"/>
      <c r="O17" s="56"/>
      <c r="P17" s="108"/>
      <c r="Q17" s="169">
        <f t="shared" si="0"/>
        <v>0</v>
      </c>
      <c r="R17" s="160" t="str">
        <f>IF(ISBLANK(Résultats!D23),"Joueur 16",Résultats!D23)</f>
        <v>Joueur 16</v>
      </c>
    </row>
    <row r="18" spans="8:18" x14ac:dyDescent="0.25">
      <c r="H18" s="101"/>
      <c r="I18" s="53"/>
      <c r="J18" s="102"/>
      <c r="K18" s="101"/>
      <c r="L18" s="53"/>
      <c r="M18" s="102"/>
      <c r="N18" s="101"/>
      <c r="O18" s="53"/>
      <c r="P18" s="102"/>
      <c r="Q18" s="166">
        <f t="shared" si="0"/>
        <v>0</v>
      </c>
      <c r="R18" s="57" t="str">
        <f>IF(ISBLANK(Résultats!D24),"Joueur 17",Résultats!D24)</f>
        <v>Joueur 17</v>
      </c>
    </row>
    <row r="19" spans="8:18" x14ac:dyDescent="0.25">
      <c r="H19" s="103"/>
      <c r="I19" s="54"/>
      <c r="J19" s="104"/>
      <c r="K19" s="103"/>
      <c r="L19" s="54"/>
      <c r="M19" s="104"/>
      <c r="N19" s="103"/>
      <c r="O19" s="54"/>
      <c r="P19" s="104"/>
      <c r="Q19" s="167">
        <f t="shared" si="0"/>
        <v>0</v>
      </c>
      <c r="R19" s="158" t="str">
        <f>IF(ISBLANK(Résultats!D25),"Joueur 18",Résultats!D25)</f>
        <v>Joueur 18</v>
      </c>
    </row>
    <row r="20" spans="8:18" x14ac:dyDescent="0.25">
      <c r="H20" s="105"/>
      <c r="I20" s="55"/>
      <c r="J20" s="106"/>
      <c r="K20" s="105"/>
      <c r="L20" s="55"/>
      <c r="M20" s="106"/>
      <c r="N20" s="105"/>
      <c r="O20" s="55"/>
      <c r="P20" s="106"/>
      <c r="Q20" s="168">
        <f t="shared" si="0"/>
        <v>0</v>
      </c>
      <c r="R20" s="159" t="str">
        <f>IF(ISBLANK(Résultats!D26),"Joueur 19",Résultats!D26)</f>
        <v>Joueur 19</v>
      </c>
    </row>
    <row r="21" spans="8:18" ht="15.75" thickBot="1" x14ac:dyDescent="0.3">
      <c r="H21" s="109"/>
      <c r="I21" s="111"/>
      <c r="J21" s="110"/>
      <c r="K21" s="109"/>
      <c r="L21" s="111"/>
      <c r="M21" s="110"/>
      <c r="N21" s="109"/>
      <c r="O21" s="111"/>
      <c r="P21" s="110"/>
      <c r="Q21" s="170">
        <f t="shared" si="0"/>
        <v>0</v>
      </c>
      <c r="R21" s="160" t="str">
        <f>IF(ISBLANK(Résultats!D27),"Joueur 20",Résultats!D27)</f>
        <v>Joueur 20</v>
      </c>
    </row>
    <row r="22" spans="8:18" x14ac:dyDescent="0.25">
      <c r="H22" s="70" t="s">
        <v>18</v>
      </c>
      <c r="I22" s="70"/>
      <c r="J22" s="70"/>
    </row>
  </sheetData>
  <sheetProtection algorithmName="SHA-512" hashValue="kgmEueWXCiFv0sUXReLOhvkKuSv8+8vJC/DxrOg/UYMKvJKi+0ULDpXJ1L2AYKLYN5F6MwzirdVyrGzRQ87llQ==" saltValue="Oa8PxV6NTb2tcnnx4wGjjg==" spinCount="100000" sheet="1" objects="1" scenarios="1"/>
  <mergeCells count="3">
    <mergeCell ref="H1:J1"/>
    <mergeCell ref="K1:M1"/>
    <mergeCell ref="N1:P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32</vt:i4>
      </vt:variant>
    </vt:vector>
  </HeadingPairs>
  <TitlesOfParts>
    <vt:vector size="32" baseType="lpstr">
      <vt:lpstr>DFA_2 Argent</vt:lpstr>
      <vt:lpstr>Notice d'usage</vt:lpstr>
      <vt:lpstr>Résultats</vt:lpstr>
      <vt:lpstr>Exercice1</vt:lpstr>
      <vt:lpstr>Exercice2</vt:lpstr>
      <vt:lpstr>Exercice3</vt:lpstr>
      <vt:lpstr>Exercice4</vt:lpstr>
      <vt:lpstr>Exercice5</vt:lpstr>
      <vt:lpstr>Exercice6</vt:lpstr>
      <vt:lpstr>Exercice7</vt:lpstr>
      <vt:lpstr>Exercice8</vt:lpstr>
      <vt:lpstr>Exercice9</vt:lpstr>
      <vt:lpstr>Joueur1</vt:lpstr>
      <vt:lpstr>Joueur2</vt:lpstr>
      <vt:lpstr>Joueur3</vt:lpstr>
      <vt:lpstr>Joueur4</vt:lpstr>
      <vt:lpstr>Joueur5</vt:lpstr>
      <vt:lpstr>Joueur6</vt:lpstr>
      <vt:lpstr>Joueur7</vt:lpstr>
      <vt:lpstr>Joueur8</vt:lpstr>
      <vt:lpstr>Joueur9</vt:lpstr>
      <vt:lpstr>Joueur10</vt:lpstr>
      <vt:lpstr>Joueur11</vt:lpstr>
      <vt:lpstr>Joueur12</vt:lpstr>
      <vt:lpstr>Joueur13</vt:lpstr>
      <vt:lpstr>Joueur14</vt:lpstr>
      <vt:lpstr>Joueur15</vt:lpstr>
      <vt:lpstr>Joueur16</vt:lpstr>
      <vt:lpstr>Joueur17</vt:lpstr>
      <vt:lpstr>Joueur18</vt:lpstr>
      <vt:lpstr>Joueur19</vt:lpstr>
      <vt:lpstr>Joueur20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Jacques LESIOUR</dc:creator>
  <dc:description>Rectification des références à l'exercice 3 au lieu de 4 dans les 20 fiches joueurs corrigées
</dc:description>
  <cp:lastModifiedBy>louis edelin</cp:lastModifiedBy>
  <dcterms:created xsi:type="dcterms:W3CDTF">2019-02-13T07:54:38Z</dcterms:created>
  <dcterms:modified xsi:type="dcterms:W3CDTF">2024-02-02T15:37:48Z</dcterms:modified>
</cp:coreProperties>
</file>