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illard Américain\"/>
    </mc:Choice>
  </mc:AlternateContent>
  <xr:revisionPtr revIDLastSave="0" documentId="13_ncr:1_{20D78BB4-C8B2-4D8C-9E21-E3D00087DA15}" xr6:coauthVersionLast="47" xr6:coauthVersionMax="47" xr10:uidLastSave="{00000000-0000-0000-0000-000000000000}"/>
  <workbookProtection workbookAlgorithmName="SHA-512" workbookHashValue="MkzsOVJlRtsFTP1hXqmV7HvprbF8Kv3aFU9Y0ZuBfQHIJzbuJCP6hvjtEws4GHiSh1o0yj33TnSvjw5QvN9XTQ==" workbookSaltValue="fjw4AEhkeFy/NWB3lPZ6aQ==" workbookSpinCount="100000" lockStructure="1"/>
  <bookViews>
    <workbookView xWindow="-120" yWindow="-120" windowWidth="20730" windowHeight="11160" tabRatio="910" activeTab="1" xr2:uid="{00000000-000D-0000-FFFF-FFFF00000000}"/>
  </bookViews>
  <sheets>
    <sheet name="DFA_3 Or" sheetId="43" r:id="rId1"/>
    <sheet name="Notice d'usage" sheetId="46" r:id="rId2"/>
    <sheet name="Résultats" sheetId="47" r:id="rId3"/>
    <sheet name="Exercice1" sheetId="2" r:id="rId4"/>
    <sheet name="Exercice2" sheetId="3" r:id="rId5"/>
    <sheet name="Exercice3" sheetId="4" r:id="rId6"/>
    <sheet name="Exercice4" sheetId="5" r:id="rId7"/>
    <sheet name="Exercice5" sheetId="6" r:id="rId8"/>
    <sheet name="Exercice6" sheetId="7" r:id="rId9"/>
    <sheet name="Joueur1" sheetId="1" r:id="rId10"/>
    <sheet name="Joueur2" sheetId="42" r:id="rId11"/>
    <sheet name="Joueur3" sheetId="44" r:id="rId12"/>
    <sheet name="Joueur4" sheetId="45" r:id="rId13"/>
    <sheet name="Joueur5" sheetId="48" r:id="rId14"/>
    <sheet name="Joueur6" sheetId="49" r:id="rId15"/>
    <sheet name="Joueur7" sheetId="50" r:id="rId16"/>
    <sheet name="Joueur8" sheetId="51" r:id="rId17"/>
    <sheet name="Joueur9" sheetId="52" r:id="rId18"/>
    <sheet name="Joueur10" sheetId="53" r:id="rId19"/>
    <sheet name="Joueur11" sheetId="54" r:id="rId20"/>
    <sheet name="Joueur12" sheetId="55" r:id="rId21"/>
    <sheet name="Joueur13" sheetId="56" r:id="rId22"/>
    <sheet name="Joueur14" sheetId="57" r:id="rId23"/>
    <sheet name="Joueur15" sheetId="58" r:id="rId24"/>
    <sheet name="Joueur16" sheetId="59" r:id="rId25"/>
    <sheet name="Joueur17" sheetId="61" r:id="rId26"/>
    <sheet name="Joueur18" sheetId="62" r:id="rId27"/>
    <sheet name="Joueur19" sheetId="63" r:id="rId28"/>
    <sheet name="Joueur20" sheetId="64" r:id="rId29"/>
  </sheets>
  <definedNames>
    <definedName name="_AMO_UniqueIdentifier" hidden="1">"'6929c879-2887-46f4-bb06-6da2a08953f3'"</definedName>
  </definedNames>
  <calcPr calcId="191029"/>
</workbook>
</file>

<file path=xl/calcChain.xml><?xml version="1.0" encoding="utf-8"?>
<calcChain xmlns="http://schemas.openxmlformats.org/spreadsheetml/2006/main">
  <c r="W3" i="6" l="1"/>
  <c r="W4" i="6"/>
  <c r="W5" i="6"/>
  <c r="W6" i="6"/>
  <c r="W7" i="6"/>
  <c r="W8" i="6"/>
  <c r="W9" i="6"/>
  <c r="W10" i="6"/>
  <c r="W11" i="6"/>
  <c r="W12" i="6"/>
  <c r="W13" i="6"/>
  <c r="W14" i="6"/>
  <c r="W15" i="6"/>
  <c r="W16" i="6"/>
  <c r="W17" i="6"/>
  <c r="W18" i="6"/>
  <c r="W19" i="6"/>
  <c r="W20" i="6"/>
  <c r="W21" i="6"/>
  <c r="W2" i="6"/>
  <c r="T3" i="4"/>
  <c r="T4" i="4"/>
  <c r="T5" i="4"/>
  <c r="T6" i="4"/>
  <c r="T7" i="4"/>
  <c r="T8" i="4"/>
  <c r="T9" i="4"/>
  <c r="T10" i="4"/>
  <c r="T11" i="4"/>
  <c r="T12" i="4"/>
  <c r="T13" i="4"/>
  <c r="T14" i="4"/>
  <c r="T15" i="4"/>
  <c r="T16" i="4"/>
  <c r="T17" i="4"/>
  <c r="T18" i="4"/>
  <c r="T19" i="4"/>
  <c r="T20" i="4"/>
  <c r="T21" i="4"/>
  <c r="T3" i="5"/>
  <c r="T4" i="5"/>
  <c r="T5" i="5"/>
  <c r="T6" i="5"/>
  <c r="T7" i="5"/>
  <c r="T8" i="5"/>
  <c r="T9" i="5"/>
  <c r="T10" i="5"/>
  <c r="T11" i="5"/>
  <c r="T12" i="5"/>
  <c r="T13" i="5"/>
  <c r="T14" i="5"/>
  <c r="T15" i="5"/>
  <c r="T16" i="5"/>
  <c r="T17" i="5"/>
  <c r="T18" i="5"/>
  <c r="T19" i="5"/>
  <c r="T20" i="5"/>
  <c r="T21" i="5"/>
  <c r="T3" i="7"/>
  <c r="T4" i="7"/>
  <c r="T5" i="7"/>
  <c r="T6" i="7"/>
  <c r="T7" i="7"/>
  <c r="T8" i="7"/>
  <c r="T9" i="7"/>
  <c r="T10" i="7"/>
  <c r="T11" i="7"/>
  <c r="T12" i="7"/>
  <c r="T13" i="7"/>
  <c r="T14" i="7"/>
  <c r="T15" i="7"/>
  <c r="T16" i="7"/>
  <c r="T17" i="7"/>
  <c r="T18" i="7"/>
  <c r="T19" i="7"/>
  <c r="T20" i="7"/>
  <c r="T21" i="7"/>
  <c r="T2" i="4"/>
  <c r="T2" i="5"/>
  <c r="T2" i="7"/>
  <c r="S3" i="2"/>
  <c r="S4" i="2"/>
  <c r="S5" i="2"/>
  <c r="S6" i="2"/>
  <c r="S7" i="2"/>
  <c r="S8" i="2"/>
  <c r="S9" i="2"/>
  <c r="S10" i="2"/>
  <c r="S11" i="2"/>
  <c r="S12" i="2"/>
  <c r="S13" i="2"/>
  <c r="S14" i="2"/>
  <c r="S15" i="2"/>
  <c r="S16" i="2"/>
  <c r="S17" i="2"/>
  <c r="S18" i="2"/>
  <c r="S19" i="2"/>
  <c r="S20" i="2"/>
  <c r="S21" i="2"/>
  <c r="S3" i="3"/>
  <c r="S4" i="3"/>
  <c r="S5" i="3"/>
  <c r="S6" i="3"/>
  <c r="S7" i="3"/>
  <c r="S8" i="3"/>
  <c r="S9" i="3"/>
  <c r="S10" i="3"/>
  <c r="S11" i="3"/>
  <c r="S12" i="3"/>
  <c r="S13" i="3"/>
  <c r="S14" i="3"/>
  <c r="S15" i="3"/>
  <c r="S16" i="3"/>
  <c r="S17" i="3"/>
  <c r="S18" i="3"/>
  <c r="S19" i="3"/>
  <c r="S20" i="3"/>
  <c r="S21" i="3"/>
  <c r="S2" i="2"/>
  <c r="S2" i="3"/>
  <c r="D16" i="64" l="1"/>
  <c r="C16" i="64"/>
  <c r="D16" i="63"/>
  <c r="C16" i="63"/>
  <c r="D16" i="62"/>
  <c r="C16" i="62"/>
  <c r="D16" i="61"/>
  <c r="C16" i="61"/>
  <c r="D16" i="59"/>
  <c r="C16" i="59"/>
  <c r="D16" i="58"/>
  <c r="C16" i="58"/>
  <c r="D16" i="57"/>
  <c r="C16" i="57"/>
  <c r="D16" i="56"/>
  <c r="C16" i="56"/>
  <c r="D16" i="55"/>
  <c r="C16" i="55"/>
  <c r="D16" i="54"/>
  <c r="C16" i="54"/>
  <c r="D16" i="53"/>
  <c r="C16" i="53"/>
  <c r="D16" i="52"/>
  <c r="C16" i="52"/>
  <c r="D16" i="51"/>
  <c r="C16" i="51"/>
  <c r="D16" i="50"/>
  <c r="C16" i="50"/>
  <c r="D16" i="49"/>
  <c r="C16" i="49"/>
  <c r="D16" i="48"/>
  <c r="C16" i="48"/>
  <c r="D16" i="45"/>
  <c r="C16" i="45"/>
  <c r="D16" i="44"/>
  <c r="C16" i="44"/>
  <c r="C16" i="42"/>
  <c r="D16" i="42"/>
  <c r="D16" i="1"/>
  <c r="C16" i="1"/>
  <c r="F13" i="48"/>
  <c r="F13" i="49"/>
  <c r="F13" i="50"/>
  <c r="F13" i="51"/>
  <c r="F13" i="52"/>
  <c r="F13" i="53"/>
  <c r="F13" i="54"/>
  <c r="F13" i="55"/>
  <c r="F13" i="56"/>
  <c r="F13" i="57"/>
  <c r="F13" i="58"/>
  <c r="F13" i="59"/>
  <c r="F13" i="61"/>
  <c r="F13" i="62"/>
  <c r="F13" i="63"/>
  <c r="F13" i="64"/>
  <c r="F13" i="45"/>
  <c r="F13" i="44"/>
  <c r="F14" i="44"/>
  <c r="F13" i="42"/>
  <c r="B47" i="44"/>
  <c r="B47" i="45"/>
  <c r="B47" i="48"/>
  <c r="B47" i="49"/>
  <c r="B47" i="50"/>
  <c r="B47" i="51"/>
  <c r="B47" i="52"/>
  <c r="B47" i="53"/>
  <c r="B47" i="54"/>
  <c r="B47" i="55"/>
  <c r="B47" i="56"/>
  <c r="B47" i="57"/>
  <c r="B47" i="58"/>
  <c r="B47" i="59"/>
  <c r="B47" i="61"/>
  <c r="B47" i="62"/>
  <c r="B47" i="63"/>
  <c r="B47" i="64"/>
  <c r="B47" i="42"/>
  <c r="B47" i="1"/>
  <c r="I3" i="64"/>
  <c r="I3" i="63"/>
  <c r="I4" i="62"/>
  <c r="I3" i="62"/>
  <c r="I3" i="61"/>
  <c r="I3" i="59"/>
  <c r="I3" i="58"/>
  <c r="I3" i="57"/>
  <c r="I3" i="56"/>
  <c r="I3" i="55"/>
  <c r="I3" i="54"/>
  <c r="I3" i="53"/>
  <c r="I3" i="52"/>
  <c r="I3" i="51"/>
  <c r="I3" i="50"/>
  <c r="I3" i="49"/>
  <c r="I3" i="48"/>
  <c r="I3" i="45"/>
  <c r="I3" i="44"/>
  <c r="I3" i="42"/>
  <c r="I3" i="1"/>
  <c r="C4" i="1"/>
  <c r="E16" i="64" l="1"/>
  <c r="E15" i="64"/>
  <c r="D15" i="64"/>
  <c r="C15" i="64"/>
  <c r="F14" i="64"/>
  <c r="E14" i="64"/>
  <c r="D14" i="64"/>
  <c r="C14" i="64"/>
  <c r="E13" i="64"/>
  <c r="D13" i="64"/>
  <c r="C13" i="64"/>
  <c r="F12" i="64"/>
  <c r="E12" i="64"/>
  <c r="D12" i="64"/>
  <c r="C12" i="64"/>
  <c r="F11" i="64"/>
  <c r="E11" i="64"/>
  <c r="D11" i="64"/>
  <c r="C11" i="64"/>
  <c r="E16" i="63"/>
  <c r="E15" i="63"/>
  <c r="D15" i="63"/>
  <c r="C15" i="63"/>
  <c r="F14" i="63"/>
  <c r="E14" i="63"/>
  <c r="D14" i="63"/>
  <c r="C14" i="63"/>
  <c r="E13" i="63"/>
  <c r="D13" i="63"/>
  <c r="C13" i="63"/>
  <c r="F12" i="63"/>
  <c r="E12" i="63"/>
  <c r="D12" i="63"/>
  <c r="C12" i="63"/>
  <c r="F11" i="63"/>
  <c r="E11" i="63"/>
  <c r="D11" i="63"/>
  <c r="C11" i="63"/>
  <c r="E16" i="62"/>
  <c r="E15" i="62"/>
  <c r="D15" i="62"/>
  <c r="C15" i="62"/>
  <c r="F14" i="62"/>
  <c r="E14" i="62"/>
  <c r="D14" i="62"/>
  <c r="C14" i="62"/>
  <c r="E13" i="62"/>
  <c r="D13" i="62"/>
  <c r="C13" i="62"/>
  <c r="F12" i="62"/>
  <c r="E12" i="62"/>
  <c r="D12" i="62"/>
  <c r="C12" i="62"/>
  <c r="F11" i="62"/>
  <c r="E11" i="62"/>
  <c r="D11" i="62"/>
  <c r="C11" i="62"/>
  <c r="E16" i="61"/>
  <c r="E15" i="61"/>
  <c r="D15" i="61"/>
  <c r="C15" i="61"/>
  <c r="F14" i="61"/>
  <c r="E14" i="61"/>
  <c r="D14" i="61"/>
  <c r="C14" i="61"/>
  <c r="E13" i="61"/>
  <c r="D13" i="61"/>
  <c r="C13" i="61"/>
  <c r="F12" i="61"/>
  <c r="E12" i="61"/>
  <c r="D12" i="61"/>
  <c r="C12" i="61"/>
  <c r="F11" i="61"/>
  <c r="E11" i="61"/>
  <c r="D11" i="61"/>
  <c r="C11" i="61"/>
  <c r="E16" i="59"/>
  <c r="E15" i="59"/>
  <c r="D15" i="59"/>
  <c r="C15" i="59"/>
  <c r="F14" i="59"/>
  <c r="E14" i="59"/>
  <c r="D14" i="59"/>
  <c r="C14" i="59"/>
  <c r="E13" i="59"/>
  <c r="D13" i="59"/>
  <c r="C13" i="59"/>
  <c r="F12" i="59"/>
  <c r="E12" i="59"/>
  <c r="D12" i="59"/>
  <c r="C12" i="59"/>
  <c r="F11" i="59"/>
  <c r="E11" i="59"/>
  <c r="D11" i="59"/>
  <c r="C11" i="59"/>
  <c r="E16" i="58"/>
  <c r="E15" i="58"/>
  <c r="D15" i="58"/>
  <c r="C15" i="58"/>
  <c r="F14" i="58"/>
  <c r="E14" i="58"/>
  <c r="D14" i="58"/>
  <c r="C14" i="58"/>
  <c r="E13" i="58"/>
  <c r="D13" i="58"/>
  <c r="C13" i="58"/>
  <c r="F12" i="58"/>
  <c r="E12" i="58"/>
  <c r="D12" i="58"/>
  <c r="C12" i="58"/>
  <c r="F11" i="58"/>
  <c r="E11" i="58"/>
  <c r="D11" i="58"/>
  <c r="C11" i="58"/>
  <c r="E16" i="57"/>
  <c r="E15" i="57"/>
  <c r="D15" i="57"/>
  <c r="C15" i="57"/>
  <c r="F14" i="57"/>
  <c r="E14" i="57"/>
  <c r="D14" i="57"/>
  <c r="C14" i="57"/>
  <c r="E13" i="57"/>
  <c r="D13" i="57"/>
  <c r="C13" i="57"/>
  <c r="F12" i="57"/>
  <c r="E12" i="57"/>
  <c r="D12" i="57"/>
  <c r="C12" i="57"/>
  <c r="F11" i="57"/>
  <c r="E11" i="57"/>
  <c r="D11" i="57"/>
  <c r="C11" i="57"/>
  <c r="E16" i="56"/>
  <c r="E15" i="56"/>
  <c r="D15" i="56"/>
  <c r="C15" i="56"/>
  <c r="F14" i="56"/>
  <c r="E14" i="56"/>
  <c r="D14" i="56"/>
  <c r="C14" i="56"/>
  <c r="E13" i="56"/>
  <c r="D13" i="56"/>
  <c r="C13" i="56"/>
  <c r="F12" i="56"/>
  <c r="E12" i="56"/>
  <c r="D12" i="56"/>
  <c r="C12" i="56"/>
  <c r="F11" i="56"/>
  <c r="E11" i="56"/>
  <c r="D11" i="56"/>
  <c r="C11" i="56"/>
  <c r="E16" i="55"/>
  <c r="F15" i="55"/>
  <c r="E15" i="55"/>
  <c r="D15" i="55"/>
  <c r="C15" i="55"/>
  <c r="F14" i="55"/>
  <c r="E14" i="55"/>
  <c r="D14" i="55"/>
  <c r="C14" i="55"/>
  <c r="E13" i="55"/>
  <c r="D13" i="55"/>
  <c r="C13" i="55"/>
  <c r="F12" i="55"/>
  <c r="E12" i="55"/>
  <c r="D12" i="55"/>
  <c r="C12" i="55"/>
  <c r="F11" i="55"/>
  <c r="E11" i="55"/>
  <c r="D11" i="55"/>
  <c r="C11" i="55"/>
  <c r="E16" i="54"/>
  <c r="F15" i="54"/>
  <c r="E15" i="54"/>
  <c r="D15" i="54"/>
  <c r="C15" i="54"/>
  <c r="F14" i="54"/>
  <c r="E14" i="54"/>
  <c r="D14" i="54"/>
  <c r="C14" i="54"/>
  <c r="E13" i="54"/>
  <c r="D13" i="54"/>
  <c r="C13" i="54"/>
  <c r="F12" i="54"/>
  <c r="E12" i="54"/>
  <c r="D12" i="54"/>
  <c r="C12" i="54"/>
  <c r="F11" i="54"/>
  <c r="E11" i="54"/>
  <c r="D11" i="54"/>
  <c r="C11" i="54"/>
  <c r="E16" i="53"/>
  <c r="E15" i="53"/>
  <c r="D15" i="53"/>
  <c r="C15" i="53"/>
  <c r="F14" i="53"/>
  <c r="E14" i="53"/>
  <c r="D14" i="53"/>
  <c r="C14" i="53"/>
  <c r="E13" i="53"/>
  <c r="D13" i="53"/>
  <c r="C13" i="53"/>
  <c r="F12" i="53"/>
  <c r="E12" i="53"/>
  <c r="D12" i="53"/>
  <c r="C12" i="53"/>
  <c r="F11" i="53"/>
  <c r="E11" i="53"/>
  <c r="D11" i="53"/>
  <c r="C11" i="53"/>
  <c r="E16" i="52"/>
  <c r="E15" i="52"/>
  <c r="D15" i="52"/>
  <c r="C15" i="52"/>
  <c r="F14" i="52"/>
  <c r="E14" i="52"/>
  <c r="D14" i="52"/>
  <c r="C14" i="52"/>
  <c r="E13" i="52"/>
  <c r="D13" i="52"/>
  <c r="C13" i="52"/>
  <c r="F12" i="52"/>
  <c r="E12" i="52"/>
  <c r="D12" i="52"/>
  <c r="C12" i="52"/>
  <c r="F11" i="52"/>
  <c r="E11" i="52"/>
  <c r="D11" i="52"/>
  <c r="C11" i="52"/>
  <c r="E16" i="51"/>
  <c r="E15" i="51"/>
  <c r="D15" i="51"/>
  <c r="C15" i="51"/>
  <c r="F14" i="51"/>
  <c r="E14" i="51"/>
  <c r="D14" i="51"/>
  <c r="C14" i="51"/>
  <c r="E13" i="51"/>
  <c r="D13" i="51"/>
  <c r="C13" i="51"/>
  <c r="F12" i="51"/>
  <c r="E12" i="51"/>
  <c r="D12" i="51"/>
  <c r="C12" i="51"/>
  <c r="F11" i="51"/>
  <c r="E11" i="51"/>
  <c r="D11" i="51"/>
  <c r="C11" i="51"/>
  <c r="E16" i="50"/>
  <c r="E15" i="50"/>
  <c r="D15" i="50"/>
  <c r="C15" i="50"/>
  <c r="F14" i="50"/>
  <c r="E14" i="50"/>
  <c r="D14" i="50"/>
  <c r="C14" i="50"/>
  <c r="E13" i="50"/>
  <c r="D13" i="50"/>
  <c r="C13" i="50"/>
  <c r="F12" i="50"/>
  <c r="E12" i="50"/>
  <c r="D12" i="50"/>
  <c r="C12" i="50"/>
  <c r="F11" i="50"/>
  <c r="E11" i="50"/>
  <c r="D11" i="50"/>
  <c r="C11" i="50"/>
  <c r="E16" i="49"/>
  <c r="E15" i="49"/>
  <c r="D15" i="49"/>
  <c r="C15" i="49"/>
  <c r="F14" i="49"/>
  <c r="E14" i="49"/>
  <c r="D14" i="49"/>
  <c r="C14" i="49"/>
  <c r="E13" i="49"/>
  <c r="D13" i="49"/>
  <c r="C13" i="49"/>
  <c r="F12" i="49"/>
  <c r="E12" i="49"/>
  <c r="D12" i="49"/>
  <c r="C12" i="49"/>
  <c r="F11" i="49"/>
  <c r="E11" i="49"/>
  <c r="D11" i="49"/>
  <c r="C11" i="49"/>
  <c r="E16" i="48"/>
  <c r="E15" i="48"/>
  <c r="D15" i="48"/>
  <c r="C15" i="48"/>
  <c r="F14" i="48"/>
  <c r="E14" i="48"/>
  <c r="D14" i="48"/>
  <c r="C14" i="48"/>
  <c r="E13" i="48"/>
  <c r="D13" i="48"/>
  <c r="C13" i="48"/>
  <c r="F12" i="48"/>
  <c r="E12" i="48"/>
  <c r="D12" i="48"/>
  <c r="C12" i="48"/>
  <c r="F11" i="48"/>
  <c r="E11" i="48"/>
  <c r="D11" i="48"/>
  <c r="C11" i="48"/>
  <c r="E16" i="45"/>
  <c r="F15" i="45"/>
  <c r="E15" i="45"/>
  <c r="D15" i="45"/>
  <c r="C15" i="45"/>
  <c r="F14" i="45"/>
  <c r="E14" i="45"/>
  <c r="D14" i="45"/>
  <c r="C14" i="45"/>
  <c r="E13" i="45"/>
  <c r="D13" i="45"/>
  <c r="C13" i="45"/>
  <c r="F12" i="45"/>
  <c r="E12" i="45"/>
  <c r="D12" i="45"/>
  <c r="C12" i="45"/>
  <c r="E11" i="45"/>
  <c r="D11" i="45"/>
  <c r="C11" i="45"/>
  <c r="E16" i="44"/>
  <c r="F15" i="44"/>
  <c r="E15" i="44"/>
  <c r="D15" i="44"/>
  <c r="C15" i="44"/>
  <c r="E14" i="44"/>
  <c r="D14" i="44"/>
  <c r="C14" i="44"/>
  <c r="E13" i="44"/>
  <c r="D13" i="44"/>
  <c r="C13" i="44"/>
  <c r="F12" i="44"/>
  <c r="E12" i="44"/>
  <c r="D12" i="44"/>
  <c r="C12" i="44"/>
  <c r="E11" i="44"/>
  <c r="D11" i="44"/>
  <c r="C11" i="44"/>
  <c r="E16" i="42"/>
  <c r="E15" i="42"/>
  <c r="D15" i="42"/>
  <c r="C15" i="42"/>
  <c r="F14" i="42"/>
  <c r="E14" i="42"/>
  <c r="D14" i="42"/>
  <c r="C14" i="42"/>
  <c r="E13" i="42"/>
  <c r="D13" i="42"/>
  <c r="C13" i="42"/>
  <c r="F12" i="42"/>
  <c r="E12" i="42"/>
  <c r="D12" i="42"/>
  <c r="C12" i="42"/>
  <c r="E11" i="42"/>
  <c r="D11" i="42"/>
  <c r="C11" i="42"/>
  <c r="E16" i="1"/>
  <c r="E15" i="1"/>
  <c r="E14" i="1"/>
  <c r="E13" i="1"/>
  <c r="E12" i="1"/>
  <c r="E11" i="1"/>
  <c r="D15" i="1"/>
  <c r="D14" i="1"/>
  <c r="D13" i="1"/>
  <c r="D12" i="1"/>
  <c r="D11" i="1"/>
  <c r="C15" i="1"/>
  <c r="C14" i="1"/>
  <c r="C13" i="1"/>
  <c r="C12" i="1"/>
  <c r="C11" i="1"/>
  <c r="F16" i="42"/>
  <c r="F16" i="44"/>
  <c r="F16" i="45"/>
  <c r="F16" i="48"/>
  <c r="F16" i="49"/>
  <c r="F16" i="50"/>
  <c r="F16" i="51"/>
  <c r="F16" i="52"/>
  <c r="F16" i="53"/>
  <c r="F16" i="54"/>
  <c r="F16" i="55"/>
  <c r="F16" i="56"/>
  <c r="F16" i="57"/>
  <c r="F16" i="58"/>
  <c r="F16" i="59"/>
  <c r="F16" i="61"/>
  <c r="F16" i="62"/>
  <c r="F16" i="63"/>
  <c r="F16" i="64"/>
  <c r="F15" i="64"/>
  <c r="F15" i="63"/>
  <c r="F15" i="62"/>
  <c r="F15" i="61"/>
  <c r="F15" i="59"/>
  <c r="F15" i="58"/>
  <c r="F15" i="57"/>
  <c r="F15" i="56"/>
  <c r="F15" i="53"/>
  <c r="F15" i="52"/>
  <c r="F15" i="51"/>
  <c r="F15" i="50"/>
  <c r="F15" i="49"/>
  <c r="F15" i="48"/>
  <c r="F15" i="42"/>
  <c r="F13" i="1"/>
  <c r="F11" i="42"/>
  <c r="F11" i="44"/>
  <c r="F11" i="45"/>
  <c r="F14" i="1" l="1"/>
  <c r="F16" i="1"/>
  <c r="F15" i="1"/>
  <c r="F12" i="1"/>
  <c r="F35" i="57" l="1"/>
  <c r="C3" i="64"/>
  <c r="I2" i="64"/>
  <c r="B2" i="64"/>
  <c r="C3" i="63"/>
  <c r="I2" i="63"/>
  <c r="B2" i="63"/>
  <c r="C3" i="62"/>
  <c r="I2" i="62"/>
  <c r="B2" i="62"/>
  <c r="C3" i="61"/>
  <c r="I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3"/>
  <c r="I4" i="64"/>
  <c r="I4" i="1"/>
  <c r="C4" i="42"/>
  <c r="C4" i="44"/>
  <c r="C4" i="45"/>
  <c r="C4" i="48"/>
  <c r="C4" i="49"/>
  <c r="C4" i="50"/>
  <c r="C4" i="51"/>
  <c r="C4" i="52"/>
  <c r="C4" i="53"/>
  <c r="C4" i="54"/>
  <c r="C4" i="55"/>
  <c r="C4" i="56"/>
  <c r="C4" i="57"/>
  <c r="C4" i="58"/>
  <c r="C4" i="59"/>
  <c r="C4" i="61"/>
  <c r="C4" i="62"/>
  <c r="C4" i="63"/>
  <c r="C4" i="64"/>
  <c r="C3" i="1"/>
  <c r="I2" i="1"/>
  <c r="B2" i="1"/>
  <c r="T21" i="3"/>
  <c r="U21" i="4"/>
  <c r="U21" i="5"/>
  <c r="X21" i="6"/>
  <c r="U21" i="7"/>
  <c r="T21" i="2"/>
  <c r="T20" i="3"/>
  <c r="U20" i="4"/>
  <c r="U20" i="5"/>
  <c r="X20" i="6"/>
  <c r="U20" i="7"/>
  <c r="T20" i="2"/>
  <c r="T19" i="3"/>
  <c r="U19" i="4"/>
  <c r="U19" i="5"/>
  <c r="X19" i="6"/>
  <c r="U19" i="7"/>
  <c r="T19" i="2"/>
  <c r="T18" i="3"/>
  <c r="U18" i="4"/>
  <c r="U18" i="5"/>
  <c r="X18" i="6"/>
  <c r="U18" i="7"/>
  <c r="T18" i="2"/>
  <c r="T17" i="3"/>
  <c r="U17" i="4"/>
  <c r="U17" i="5"/>
  <c r="X17" i="6"/>
  <c r="U17" i="7"/>
  <c r="T17" i="2"/>
  <c r="T16" i="3"/>
  <c r="U16" i="4"/>
  <c r="U16" i="5"/>
  <c r="X16" i="6"/>
  <c r="U16" i="7"/>
  <c r="T16" i="2"/>
  <c r="T15" i="3"/>
  <c r="U15" i="4"/>
  <c r="U15" i="5"/>
  <c r="X15" i="6"/>
  <c r="U15" i="7"/>
  <c r="T15" i="2"/>
  <c r="T14" i="3"/>
  <c r="U14" i="4"/>
  <c r="U14" i="5"/>
  <c r="X14" i="6"/>
  <c r="U14" i="7"/>
  <c r="T14" i="2"/>
  <c r="T13" i="3"/>
  <c r="U13" i="4"/>
  <c r="U13" i="5"/>
  <c r="X13" i="6"/>
  <c r="U13" i="7"/>
  <c r="T13" i="2"/>
  <c r="T12" i="3"/>
  <c r="U12" i="4"/>
  <c r="U12" i="5"/>
  <c r="X12" i="6"/>
  <c r="U12" i="7"/>
  <c r="T12" i="2"/>
  <c r="T11" i="3"/>
  <c r="U11" i="4"/>
  <c r="U11" i="5"/>
  <c r="X11" i="6"/>
  <c r="U11" i="7"/>
  <c r="T11" i="2"/>
  <c r="T10" i="3"/>
  <c r="U10" i="4"/>
  <c r="U10" i="5"/>
  <c r="X10" i="6"/>
  <c r="U10" i="7"/>
  <c r="T10" i="2"/>
  <c r="T9" i="3"/>
  <c r="U9" i="4"/>
  <c r="U9" i="5"/>
  <c r="X9" i="6"/>
  <c r="U9" i="7"/>
  <c r="T9" i="2"/>
  <c r="T8" i="3"/>
  <c r="U8" i="4"/>
  <c r="U8" i="5"/>
  <c r="X8" i="6"/>
  <c r="U8" i="7"/>
  <c r="T8" i="2"/>
  <c r="T7" i="3"/>
  <c r="U7" i="4"/>
  <c r="U7" i="5"/>
  <c r="X7" i="6"/>
  <c r="U7" i="7"/>
  <c r="T7" i="2"/>
  <c r="T6" i="3"/>
  <c r="U6" i="4"/>
  <c r="U6" i="5"/>
  <c r="X6" i="6"/>
  <c r="U6" i="7"/>
  <c r="T6" i="2"/>
  <c r="T5" i="3"/>
  <c r="U5" i="4"/>
  <c r="U5" i="5"/>
  <c r="X5" i="6"/>
  <c r="U5" i="7"/>
  <c r="T5" i="2"/>
  <c r="T4" i="3"/>
  <c r="U4" i="4"/>
  <c r="U4" i="5"/>
  <c r="X4" i="6"/>
  <c r="U4" i="7"/>
  <c r="T4" i="2"/>
  <c r="T3" i="3"/>
  <c r="U3" i="4"/>
  <c r="U3" i="5"/>
  <c r="X3" i="6"/>
  <c r="U3" i="7"/>
  <c r="T3" i="2"/>
  <c r="T2" i="3"/>
  <c r="U2" i="4"/>
  <c r="U2" i="5"/>
  <c r="X2" i="6"/>
  <c r="U2" i="7"/>
  <c r="T2" i="2"/>
  <c r="F35" i="62" l="1"/>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I21" i="47"/>
  <c r="F11" i="1" l="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<sst xmlns="http://schemas.openxmlformats.org/spreadsheetml/2006/main" count="469" uniqueCount="63">
  <si>
    <t>3 essais au maximum pour réaliser chaque figure, si le joueur réalise :</t>
  </si>
  <si>
    <t xml:space="preserve">NOM : </t>
  </si>
  <si>
    <t>Prénom :</t>
  </si>
  <si>
    <t xml:space="preserve">Club du joueur : </t>
  </si>
  <si>
    <t>Date :</t>
  </si>
  <si>
    <t>Club organisateur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</si>
  <si>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</si>
  <si>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</si>
  <si>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</si>
  <si>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</si>
  <si>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</si>
  <si>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</si>
  <si>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</si>
  <si>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</si>
  <si>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</si>
  <si>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</si>
  <si>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</si>
  <si>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</si>
  <si>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</si>
  <si>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</si>
  <si>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TOTAL sur 100 points</t>
  </si>
  <si>
    <t>SCORE/100</t>
  </si>
  <si>
    <t>Les coups techniques</t>
  </si>
  <si>
    <t>La tactique de jeu</t>
  </si>
  <si>
    <r>
      <t>1</t>
    </r>
    <r>
      <rPr>
        <vertAlign val="superscript"/>
        <sz val="11"/>
        <color theme="1"/>
        <rFont val="Calibri"/>
        <family val="2"/>
        <scheme val="minor"/>
      </rPr>
      <t>er</t>
    </r>
    <r>
      <rPr>
        <sz val="11"/>
        <color theme="1"/>
        <rFont val="Calibri"/>
        <family val="2"/>
        <scheme val="minor"/>
      </rPr>
      <t xml:space="preserve"> essai 
4 pts/bille</t>
    </r>
  </si>
  <si>
    <r>
      <t>2</t>
    </r>
    <r>
      <rPr>
        <vertAlign val="superscript"/>
        <sz val="11"/>
        <color theme="1"/>
        <rFont val="Calibri"/>
        <family val="2"/>
        <scheme val="minor"/>
      </rPr>
      <t>ème</t>
    </r>
    <r>
      <rPr>
        <sz val="11"/>
        <color theme="1"/>
        <rFont val="Calibri"/>
        <family val="2"/>
        <scheme val="minor"/>
      </rPr>
      <t xml:space="preserve"> essai 
3 pts/bille</t>
    </r>
  </si>
  <si>
    <r>
      <t>3</t>
    </r>
    <r>
      <rPr>
        <vertAlign val="superscript"/>
        <sz val="11"/>
        <color theme="1"/>
        <rFont val="Calibri"/>
        <family val="2"/>
        <scheme val="minor"/>
      </rPr>
      <t>ème</t>
    </r>
    <r>
      <rPr>
        <sz val="11"/>
        <color theme="1"/>
        <rFont val="Calibri"/>
        <family val="2"/>
        <scheme val="minor"/>
      </rPr>
      <t xml:space="preserve"> essai 
2,5 pts/bille</t>
    </r>
  </si>
  <si>
    <t>Meilleur nombre de points marqués</t>
  </si>
  <si>
    <r>
      <t>1</t>
    </r>
    <r>
      <rPr>
        <vertAlign val="superscript"/>
        <sz val="11"/>
        <color theme="1"/>
        <rFont val="Calibri"/>
        <family val="2"/>
        <scheme val="minor"/>
      </rPr>
      <t>er</t>
    </r>
    <r>
      <rPr>
        <sz val="11"/>
        <color theme="1"/>
        <rFont val="Calibri"/>
        <family val="2"/>
        <scheme val="minor"/>
      </rPr>
      <t xml:space="preserve"> essai 
4 pts:bille</t>
    </r>
  </si>
  <si>
    <t xml:space="preserve">Meilleur nombre de pts marqués </t>
  </si>
  <si>
    <r>
      <t>- au 1</t>
    </r>
    <r>
      <rPr>
        <vertAlign val="superscript"/>
        <sz val="11"/>
        <color theme="1"/>
        <rFont val="Calibri"/>
        <family val="2"/>
        <scheme val="minor"/>
      </rPr>
      <t>er</t>
    </r>
    <r>
      <rPr>
        <sz val="11"/>
        <color theme="1"/>
        <rFont val="Calibri"/>
        <family val="2"/>
        <scheme val="minor"/>
      </rPr>
      <t xml:space="preserve"> essai, il marque 4 points/bille</t>
    </r>
  </si>
  <si>
    <r>
      <t>- au 2</t>
    </r>
    <r>
      <rPr>
        <vertAlign val="superscript"/>
        <sz val="11"/>
        <color theme="1"/>
        <rFont val="Calibri"/>
        <family val="2"/>
        <scheme val="minor"/>
      </rPr>
      <t>ème</t>
    </r>
    <r>
      <rPr>
        <sz val="11"/>
        <color theme="1"/>
        <rFont val="Calibri"/>
        <family val="2"/>
        <scheme val="minor"/>
      </rPr>
      <t xml:space="preserve"> essai, 3 points/bille</t>
    </r>
  </si>
  <si>
    <r>
      <t>- au 3</t>
    </r>
    <r>
      <rPr>
        <vertAlign val="superscript"/>
        <sz val="11"/>
        <color theme="1"/>
        <rFont val="Calibri"/>
        <family val="2"/>
        <scheme val="minor"/>
      </rPr>
      <t>ème</t>
    </r>
    <r>
      <rPr>
        <sz val="11"/>
        <color theme="1"/>
        <rFont val="Calibri"/>
        <family val="2"/>
        <scheme val="minor"/>
      </rPr>
      <t xml:space="preserve"> essai, 2,5 points/bille.</t>
    </r>
  </si>
  <si>
    <t>Diplômes Fédéraux d’Aptitude 3</t>
  </si>
  <si>
    <t>BILLARD D'OR</t>
  </si>
  <si>
    <t>• Adaptation de la puissance du coup en fonction du replacement</t>
  </si>
  <si>
    <t>• Adaptation du chevalet en fonction des billes adverses présentes sur la surface de jeu.</t>
  </si>
  <si>
    <t>• Utilisation de l’effet latéral en exécutant un rejet naturel pour le replacement.</t>
  </si>
  <si>
    <t>• Utilisation de l’effet latéral en exécutant un coulé pour le replacement</t>
  </si>
  <si>
    <t>• Utilisation de l’effet latéral en exécutant un retro pour le replacement</t>
  </si>
  <si>
    <t>• Les choix effectués par le joueur pour :</t>
  </si>
  <si>
    <t>o se replacer</t>
  </si>
  <si>
    <t>o éviter d’empocher la bille blanche</t>
  </si>
  <si>
    <t>o éviter d’être snooké</t>
  </si>
  <si>
    <t xml:space="preserve">X </t>
  </si>
  <si>
    <t>Diplôme Fédéral d’Aptitude 3 « billard d'or »</t>
  </si>
  <si>
    <t>si -21 ans</t>
  </si>
  <si>
    <t>Discipline Billard Américain</t>
  </si>
  <si>
    <t xml:space="preserve">• La réalisation d’une série d'empochage de 4 ou 5 billes lorsque les billes adverses sont </t>
  </si>
  <si>
    <t>disposées sur la surface de jeu</t>
  </si>
  <si>
    <t>C.F.J./D.T.N. - Règlement des Diplômes Fédéraux d'Aptitude – Billard Américain</t>
  </si>
  <si>
    <t xml:space="preserve">Sur les bases des travaux de : Florence GAILLET et Yannick BARRABES </t>
  </si>
  <si>
    <r>
      <t xml:space="preserve">3 essais au </t>
    </r>
    <r>
      <rPr>
        <u/>
        <sz val="11"/>
        <color theme="1"/>
        <rFont val="Calibri"/>
        <family val="2"/>
        <scheme val="minor"/>
      </rPr>
      <t>maximum</t>
    </r>
    <r>
      <rPr>
        <sz val="11"/>
        <color theme="1"/>
        <rFont val="Calibri"/>
        <family val="2"/>
        <scheme val="minor"/>
      </rPr>
      <t xml:space="preserve"> par exercice.</t>
    </r>
  </si>
  <si>
    <r>
      <t xml:space="preserve">3 essais au </t>
    </r>
    <r>
      <rPr>
        <u/>
        <sz val="11"/>
        <color theme="1"/>
        <rFont val="Calibri"/>
        <family val="2"/>
        <scheme val="minor"/>
      </rPr>
      <t>maximum</t>
    </r>
    <r>
      <rPr>
        <sz val="11"/>
        <color theme="1"/>
        <rFont val="Calibri"/>
        <family val="2"/>
        <scheme val="minor"/>
      </rPr>
      <t xml:space="preserve"> par exercice.</t>
    </r>
  </si>
  <si>
    <r>
      <t>4 points par bille empochée au 1</t>
    </r>
    <r>
      <rPr>
        <vertAlign val="superscript"/>
        <sz val="11"/>
        <color theme="1"/>
        <rFont val="Calibri"/>
        <family val="2"/>
        <scheme val="minor"/>
      </rPr>
      <t>er</t>
    </r>
    <r>
      <rPr>
        <sz val="11"/>
        <color theme="1"/>
        <rFont val="Calibri"/>
        <family val="2"/>
        <scheme val="minor"/>
      </rPr>
      <t xml:space="preserve"> essai </t>
    </r>
  </si>
  <si>
    <r>
      <t>4 points par bille empochée au 1</t>
    </r>
    <r>
      <rPr>
        <vertAlign val="superscript"/>
        <sz val="11"/>
        <color theme="1"/>
        <rFont val="Calibri"/>
        <family val="2"/>
        <scheme val="minor"/>
      </rPr>
      <t>er</t>
    </r>
    <r>
      <rPr>
        <sz val="11"/>
        <color theme="1"/>
        <rFont val="Calibri"/>
        <family val="2"/>
        <scheme val="minor"/>
      </rPr>
      <t xml:space="preserve"> essai </t>
    </r>
  </si>
  <si>
    <r>
      <t>3 points par bille empochée au 2</t>
    </r>
    <r>
      <rPr>
        <vertAlign val="superscript"/>
        <sz val="11"/>
        <color theme="1"/>
        <rFont val="Calibri"/>
        <family val="2"/>
        <scheme val="minor"/>
      </rPr>
      <t>ème</t>
    </r>
    <r>
      <rPr>
        <sz val="11"/>
        <color theme="1"/>
        <rFont val="Calibri"/>
        <family val="2"/>
        <scheme val="minor"/>
      </rPr>
      <t xml:space="preserve"> essai, </t>
    </r>
  </si>
  <si>
    <r>
      <t>3 points par bille empochée au 2</t>
    </r>
    <r>
      <rPr>
        <vertAlign val="superscript"/>
        <sz val="11"/>
        <color theme="1"/>
        <rFont val="Calibri"/>
        <family val="2"/>
        <scheme val="minor"/>
      </rPr>
      <t>ème</t>
    </r>
    <r>
      <rPr>
        <sz val="11"/>
        <color theme="1"/>
        <rFont val="Calibri"/>
        <family val="2"/>
        <scheme val="minor"/>
      </rPr>
      <t xml:space="preserve"> essai, </t>
    </r>
  </si>
  <si>
    <r>
      <t>2,5 points par bille empochée au 3</t>
    </r>
    <r>
      <rPr>
        <vertAlign val="superscript"/>
        <sz val="11"/>
        <color theme="1"/>
        <rFont val="Calibri"/>
        <family val="2"/>
        <scheme val="minor"/>
      </rPr>
      <t>ème</t>
    </r>
    <r>
      <rPr>
        <sz val="11"/>
        <color theme="1"/>
        <rFont val="Calibri"/>
        <family val="2"/>
        <scheme val="minor"/>
      </rPr>
      <t xml:space="preserve"> essai, .</t>
    </r>
  </si>
  <si>
    <r>
      <t>2,5 points par bille empochée au 3</t>
    </r>
    <r>
      <rPr>
        <vertAlign val="superscript"/>
        <sz val="11"/>
        <color theme="1"/>
        <rFont val="Calibri"/>
        <family val="2"/>
        <scheme val="minor"/>
      </rPr>
      <t>ème</t>
    </r>
    <r>
      <rPr>
        <sz val="11"/>
        <color theme="1"/>
        <rFont val="Calibri"/>
        <family val="2"/>
        <scheme val="minor"/>
      </rPr>
      <t xml:space="preserve"> essai, .</t>
    </r>
  </si>
  <si>
    <t>N° de l'exercice</t>
  </si>
  <si>
    <t>Diplôme fédéral d’aptitude 3 «Billard d'or » 
Billard Américain</t>
  </si>
  <si>
    <r>
      <t xml:space="preserve">Ce classeur Excel permet l'entrainement ou l'enregistrement d'une épreuve du DFA Billard Américain d'Or de la FFB jusqu’à 20 joueurs.
Il se compose de 32 feuilles comprenant :
- Le rappel des objectifs du billard d'or sur la feuille DFA3_Or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6 feuilles rappelant les exercices à jouer nommées Exercice1 à 6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DFA3USOr_20J-1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chaque exercice et bille jouée, il faut saisir dans la case dédiée le nombre de points obtenus en fonction des essais réalisés : 4 pts au 1</t>
    </r>
    <r>
      <rPr>
        <vertAlign val="superscript"/>
        <sz val="11"/>
        <color theme="1"/>
        <rFont val="Calibri"/>
        <family val="2"/>
        <scheme val="minor"/>
      </rPr>
      <t>er</t>
    </r>
    <r>
      <rPr>
        <sz val="11"/>
        <color theme="1"/>
        <rFont val="Calibri"/>
        <family val="2"/>
        <scheme val="minor"/>
      </rPr>
      <t xml:space="preserve">, 3 au deuxième, 2,5 au troisième, et ne rien saisir pour un échec. 
Sur un total maximal de 100 points, </t>
    </r>
    <r>
      <rPr>
        <b/>
        <sz val="11"/>
        <color theme="1"/>
        <rFont val="Calibri"/>
        <family val="2"/>
        <scheme val="minor"/>
      </rPr>
      <t>le joueur doit atteindre 70 pour obtenir le D.F.A.3, "billard d'or".</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</si>
</sst>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sz val="9"/>
      <color theme="1"/>
      <name val="Calibri"/>
      <family val="2"/>
      <scheme val="minor"/>
    </font>
    <font>
      <u/>
      <sz val="11"/>
      <color theme="1"/>
      <name val="Calibri"/>
      <family val="2"/>
      <scheme val="minor"/>
    </font>
    <font>
      <b/>
      <sz val="11"/>
      <color rgb="FF002060"/>
      <name val="Calibri"/>
      <family val="2"/>
      <scheme val="minor"/>
    </font>
  </fonts>
  <fills count="15">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gray0625"/>
    </fill>
    <fill>
      <patternFill patternType="gray0625">
        <bgColor rgb="FFFFFF66"/>
      </patternFill>
    </fill>
    <fill>
      <patternFill patternType="gray0625">
        <bgColor theme="9" tint="0.79998168889431442"/>
      </patternFill>
    </fill>
    <fill>
      <patternFill patternType="gray0625">
        <bgColor theme="3" tint="0.79998168889431442"/>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260">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0" borderId="20" xfId="0" applyBorder="1" applyProtection="1">
      <protection locked="0"/>
    </xf>
    <xf numFmtId="0" fontId="0" fillId="2" borderId="20" xfId="0" applyFill="1" applyBorder="1" applyProtection="1">
      <protection locked="0"/>
    </xf>
    <xf numFmtId="0" fontId="0" fillId="4" borderId="20" xfId="0" applyFill="1" applyBorder="1" applyProtection="1">
      <protection locked="0"/>
    </xf>
    <xf numFmtId="0" fontId="0" fillId="5" borderId="20" xfId="0" applyFill="1" applyBorder="1" applyProtection="1">
      <protection locked="0"/>
    </xf>
    <xf numFmtId="0" fontId="0" fillId="0" borderId="10" xfId="0" applyBorder="1" applyProtection="1">
      <protection locked="0"/>
    </xf>
    <xf numFmtId="0" fontId="0" fillId="0" borderId="29" xfId="0" applyBorder="1" applyProtection="1">
      <protection locked="0"/>
    </xf>
    <xf numFmtId="0" fontId="0" fillId="2" borderId="10" xfId="0" applyFill="1" applyBorder="1" applyProtection="1">
      <protection locked="0"/>
    </xf>
    <xf numFmtId="0" fontId="0" fillId="2" borderId="29" xfId="0" applyFill="1" applyBorder="1" applyProtection="1">
      <protection locked="0"/>
    </xf>
    <xf numFmtId="0" fontId="0" fillId="4" borderId="10" xfId="0" applyFill="1" applyBorder="1" applyProtection="1">
      <protection locked="0"/>
    </xf>
    <xf numFmtId="0" fontId="0" fillId="4" borderId="29" xfId="0" applyFill="1" applyBorder="1" applyProtection="1">
      <protection locked="0"/>
    </xf>
    <xf numFmtId="0" fontId="0" fillId="5" borderId="10" xfId="0" applyFill="1" applyBorder="1" applyProtection="1">
      <protection locked="0"/>
    </xf>
    <xf numFmtId="0" fontId="0" fillId="5" borderId="29" xfId="0" applyFill="1" applyBorder="1" applyProtection="1">
      <protection locked="0"/>
    </xf>
    <xf numFmtId="0" fontId="0" fillId="5" borderId="30" xfId="0" applyFill="1" applyBorder="1" applyProtection="1">
      <protection locked="0"/>
    </xf>
    <xf numFmtId="0" fontId="0" fillId="5" borderId="31" xfId="0" applyFill="1" applyBorder="1" applyProtection="1">
      <protection locked="0"/>
    </xf>
    <xf numFmtId="0" fontId="0" fillId="5" borderId="35" xfId="0" applyFill="1" applyBorder="1" applyProtection="1">
      <protection locked="0"/>
    </xf>
    <xf numFmtId="0" fontId="0" fillId="3" borderId="5" xfId="0" quotePrefix="1" applyFill="1" applyBorder="1"/>
    <xf numFmtId="0" fontId="0" fillId="3" borderId="0" xfId="0" applyFill="1" applyAlignment="1">
      <alignment vertical="top" wrapText="1"/>
    </xf>
    <xf numFmtId="0" fontId="0" fillId="3" borderId="32" xfId="0" applyFill="1" applyBorder="1" applyAlignment="1">
      <alignment wrapText="1"/>
    </xf>
    <xf numFmtId="0" fontId="0" fillId="3" borderId="29" xfId="0" applyFill="1" applyBorder="1"/>
    <xf numFmtId="0" fontId="0" fillId="3" borderId="0" xfId="0" applyFill="1" applyAlignment="1">
      <alignment horizontal="center"/>
    </xf>
    <xf numFmtId="0" fontId="0" fillId="3" borderId="37" xfId="0" applyFill="1" applyBorder="1"/>
    <xf numFmtId="0" fontId="0" fillId="6" borderId="14" xfId="0" applyFill="1" applyBorder="1" applyAlignment="1">
      <alignment horizontal="center"/>
    </xf>
    <xf numFmtId="0" fontId="0" fillId="6" borderId="0" xfId="0" applyFill="1" applyAlignment="1">
      <alignment horizontal="center"/>
    </xf>
    <xf numFmtId="0" fontId="0" fillId="6" borderId="37" xfId="0" applyFill="1" applyBorder="1"/>
    <xf numFmtId="0" fontId="0" fillId="6" borderId="21" xfId="0" applyFill="1" applyBorder="1"/>
    <xf numFmtId="0" fontId="0" fillId="7" borderId="14" xfId="0" applyFill="1" applyBorder="1" applyAlignment="1">
      <alignment horizontal="center"/>
    </xf>
    <xf numFmtId="0" fontId="0" fillId="7" borderId="0" xfId="0" applyFill="1" applyAlignment="1">
      <alignment horizontal="center"/>
    </xf>
    <xf numFmtId="0" fontId="0" fillId="7" borderId="37" xfId="0" applyFill="1" applyBorder="1"/>
    <xf numFmtId="0" fontId="0" fillId="7" borderId="21" xfId="0" applyFill="1" applyBorder="1"/>
    <xf numFmtId="0" fontId="0" fillId="8" borderId="14" xfId="0" applyFill="1" applyBorder="1" applyAlignment="1">
      <alignment horizontal="center"/>
    </xf>
    <xf numFmtId="0" fontId="0" fillId="8" borderId="0" xfId="0" applyFill="1" applyAlignment="1">
      <alignment horizontal="center"/>
    </xf>
    <xf numFmtId="0" fontId="0" fillId="8" borderId="37" xfId="0" applyFill="1" applyBorder="1"/>
    <xf numFmtId="0" fontId="0" fillId="8" borderId="21" xfId="0" applyFill="1" applyBorder="1"/>
    <xf numFmtId="0" fontId="0" fillId="3" borderId="14" xfId="0" applyFill="1" applyBorder="1" applyAlignment="1">
      <alignment horizontal="center"/>
    </xf>
    <xf numFmtId="0" fontId="0" fillId="6" borderId="5" xfId="0" quotePrefix="1" applyFill="1" applyBorder="1"/>
    <xf numFmtId="0" fontId="0" fillId="2" borderId="5" xfId="0" applyFill="1" applyBorder="1"/>
    <xf numFmtId="0" fontId="0" fillId="2" borderId="0" xfId="0" applyFill="1"/>
    <xf numFmtId="0" fontId="0" fillId="10" borderId="5" xfId="0" applyFill="1" applyBorder="1"/>
    <xf numFmtId="0" fontId="0" fillId="10" borderId="0" xfId="0" applyFill="1"/>
    <xf numFmtId="0" fontId="0" fillId="5" borderId="38" xfId="0" applyFill="1" applyBorder="1" applyProtection="1">
      <protection locked="0"/>
    </xf>
    <xf numFmtId="0" fontId="0" fillId="0" borderId="18" xfId="0" applyBorder="1" applyProtection="1">
      <protection locked="0"/>
    </xf>
    <xf numFmtId="0" fontId="0" fillId="2" borderId="18" xfId="0" applyFill="1" applyBorder="1" applyProtection="1">
      <protection locked="0"/>
    </xf>
    <xf numFmtId="0" fontId="0" fillId="4" borderId="18" xfId="0" applyFill="1" applyBorder="1" applyProtection="1">
      <protection locked="0"/>
    </xf>
    <xf numFmtId="0" fontId="0" fillId="5" borderId="18" xfId="0" applyFill="1" applyBorder="1" applyProtection="1">
      <protection locked="0"/>
    </xf>
    <xf numFmtId="0" fontId="0" fillId="5" borderId="40" xfId="0" applyFill="1" applyBorder="1" applyProtection="1">
      <protection locked="0"/>
    </xf>
    <xf numFmtId="165" fontId="0" fillId="7" borderId="1" xfId="0" applyNumberFormat="1" applyFill="1" applyBorder="1" applyAlignment="1">
      <alignment horizontal="right"/>
    </xf>
    <xf numFmtId="165" fontId="0" fillId="3" borderId="1" xfId="0" applyNumberFormat="1" applyFill="1" applyBorder="1" applyAlignment="1">
      <alignment horizontal="right"/>
    </xf>
    <xf numFmtId="165" fontId="0" fillId="8" borderId="1" xfId="0" applyNumberFormat="1" applyFill="1" applyBorder="1" applyAlignment="1">
      <alignment horizontal="right"/>
    </xf>
    <xf numFmtId="165" fontId="0" fillId="6" borderId="1" xfId="0" applyNumberFormat="1" applyFill="1" applyBorder="1" applyAlignment="1">
      <alignment horizontal="right"/>
    </xf>
    <xf numFmtId="165" fontId="0" fillId="3" borderId="1" xfId="0" applyNumberFormat="1" applyFill="1" applyBorder="1" applyAlignment="1">
      <alignment horizontal="center" vertical="center" wrapText="1"/>
    </xf>
    <xf numFmtId="0" fontId="0" fillId="0" borderId="0" xfId="0" applyAlignment="1">
      <alignment horizontal="left" indent="1"/>
    </xf>
    <xf numFmtId="0" fontId="13" fillId="0" borderId="5" xfId="0" quotePrefix="1" applyFont="1" applyBorder="1" applyAlignment="1">
      <alignment horizontal="left" indent="1"/>
    </xf>
    <xf numFmtId="0" fontId="0" fillId="8" borderId="5" xfId="0" quotePrefix="1" applyFill="1" applyBorder="1"/>
    <xf numFmtId="0" fontId="0" fillId="7" borderId="5" xfId="0" quotePrefix="1" applyFill="1" applyBorder="1"/>
    <xf numFmtId="0" fontId="0" fillId="2" borderId="5" xfId="0" quotePrefix="1" applyFill="1" applyBorder="1"/>
    <xf numFmtId="0" fontId="0" fillId="10" borderId="5" xfId="0" quotePrefix="1" applyFill="1" applyBorder="1"/>
    <xf numFmtId="0" fontId="0" fillId="3" borderId="33" xfId="0" applyFill="1" applyBorder="1" applyAlignment="1">
      <alignment horizontal="center" vertical="top" wrapText="1"/>
    </xf>
    <xf numFmtId="0" fontId="0" fillId="8" borderId="10" xfId="0" applyFill="1" applyBorder="1" applyAlignment="1">
      <alignment horizontal="center" vertical="top" wrapText="1"/>
    </xf>
    <xf numFmtId="0" fontId="0" fillId="7" borderId="10" xfId="0" applyFill="1" applyBorder="1" applyAlignment="1">
      <alignment horizontal="center" vertical="top" wrapText="1"/>
    </xf>
    <xf numFmtId="0" fontId="0" fillId="2" borderId="10" xfId="0" applyFill="1" applyBorder="1" applyAlignment="1">
      <alignment horizontal="center" vertical="top" wrapText="1"/>
    </xf>
    <xf numFmtId="0" fontId="0" fillId="3" borderId="10" xfId="0" applyFill="1" applyBorder="1" applyAlignment="1">
      <alignment horizontal="center" vertical="top" wrapText="1"/>
    </xf>
    <xf numFmtId="0" fontId="0" fillId="6" borderId="10" xfId="0" applyFill="1" applyBorder="1" applyAlignment="1">
      <alignment horizontal="center" vertical="top" wrapText="1"/>
    </xf>
    <xf numFmtId="0" fontId="0" fillId="10" borderId="10" xfId="0" applyFill="1" applyBorder="1" applyAlignment="1">
      <alignment horizontal="center" vertical="top" wrapText="1"/>
    </xf>
    <xf numFmtId="0" fontId="0" fillId="3" borderId="36" xfId="0" applyFill="1" applyBorder="1" applyAlignment="1">
      <alignment horizontal="center" vertical="top" wrapText="1"/>
    </xf>
    <xf numFmtId="0" fontId="0" fillId="8" borderId="1" xfId="0" applyFill="1" applyBorder="1" applyAlignment="1">
      <alignment horizontal="center" vertical="top" wrapText="1"/>
    </xf>
    <xf numFmtId="0" fontId="0" fillId="7" borderId="1" xfId="0" applyFill="1" applyBorder="1" applyAlignment="1">
      <alignment horizontal="center" vertical="top" wrapText="1"/>
    </xf>
    <xf numFmtId="0" fontId="0" fillId="2" borderId="1" xfId="0" applyFill="1" applyBorder="1" applyAlignment="1">
      <alignment horizontal="center" vertical="top" wrapText="1"/>
    </xf>
    <xf numFmtId="0" fontId="0" fillId="3" borderId="1" xfId="0" applyFill="1" applyBorder="1" applyAlignment="1">
      <alignment horizontal="center" vertical="top" wrapText="1"/>
    </xf>
    <xf numFmtId="0" fontId="0" fillId="6" borderId="1" xfId="0" applyFill="1" applyBorder="1" applyAlignment="1">
      <alignment horizontal="center" vertical="top" wrapText="1"/>
    </xf>
    <xf numFmtId="0" fontId="0" fillId="10" borderId="1" xfId="0" applyFill="1" applyBorder="1" applyAlignment="1">
      <alignment horizontal="center" vertical="top" wrapText="1"/>
    </xf>
    <xf numFmtId="0" fontId="0" fillId="2" borderId="1" xfId="0" applyFill="1" applyBorder="1"/>
    <xf numFmtId="0" fontId="0" fillId="4" borderId="1" xfId="0" applyFill="1" applyBorder="1"/>
    <xf numFmtId="0" fontId="0" fillId="5" borderId="1" xfId="0" applyFill="1" applyBorder="1"/>
    <xf numFmtId="0" fontId="0" fillId="11" borderId="20" xfId="0" applyFill="1" applyBorder="1" applyAlignment="1">
      <alignment vertical="top" wrapText="1"/>
    </xf>
    <xf numFmtId="0" fontId="0" fillId="11" borderId="29" xfId="0" applyFill="1" applyBorder="1" applyProtection="1">
      <protection locked="0"/>
    </xf>
    <xf numFmtId="0" fontId="0" fillId="12" borderId="29" xfId="0" applyFill="1" applyBorder="1" applyProtection="1">
      <protection locked="0"/>
    </xf>
    <xf numFmtId="0" fontId="0" fillId="13" borderId="29" xfId="0" applyFill="1" applyBorder="1" applyProtection="1">
      <protection locked="0"/>
    </xf>
    <xf numFmtId="0" fontId="0" fillId="14" borderId="29" xfId="0" applyFill="1" applyBorder="1" applyProtection="1">
      <protection locked="0"/>
    </xf>
    <xf numFmtId="0" fontId="0" fillId="14" borderId="31" xfId="0" applyFill="1" applyBorder="1" applyProtection="1">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7" xfId="0" applyBorder="1" applyAlignment="1">
      <alignment horizontal="center" vertical="top" wrapText="1"/>
    </xf>
    <xf numFmtId="0" fontId="0" fillId="0" borderId="34" xfId="0" applyBorder="1" applyAlignment="1">
      <alignment horizontal="center" vertical="top" wrapText="1"/>
    </xf>
    <xf numFmtId="0" fontId="0" fillId="0" borderId="28" xfId="0" applyBorder="1" applyAlignment="1">
      <alignment horizontal="center" vertical="top" wrapText="1"/>
    </xf>
    <xf numFmtId="0" fontId="0" fillId="0" borderId="39"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347693</xdr:colOff>
      <xdr:row>11</xdr:row>
      <xdr:rowOff>95271</xdr:rowOff>
    </xdr:to>
    <xdr:pic>
      <xdr:nvPicPr>
        <xdr:cNvPr id="3" name="Image 2">
          <a:extLst>
            <a:ext uri="{FF2B5EF4-FFF2-40B4-BE49-F238E27FC236}">
              <a16:creationId xmlns:a16="http://schemas.microsoft.com/office/drawing/2014/main" id="{0E606E6B-B117-3591-5711-934C3CC4C3AA}"/>
            </a:ext>
          </a:extLst>
        </xdr:cNvPr>
        <xdr:cNvPicPr>
          <a:picLocks noChangeAspect="1"/>
        </xdr:cNvPicPr>
      </xdr:nvPicPr>
      <xdr:blipFill>
        <a:blip xmlns:r="http://schemas.openxmlformats.org/officeDocument/2006/relationships" r:embed="rId1"/>
        <a:stretch>
          <a:fillRect/>
        </a:stretch>
      </xdr:blipFill>
      <xdr:spPr>
        <a:xfrm>
          <a:off x="0" y="0"/>
          <a:ext cx="4286281" cy="28289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347693</xdr:colOff>
      <xdr:row>10</xdr:row>
      <xdr:rowOff>95269</xdr:rowOff>
    </xdr:to>
    <xdr:pic>
      <xdr:nvPicPr>
        <xdr:cNvPr id="2" name="Image 1">
          <a:extLst>
            <a:ext uri="{FF2B5EF4-FFF2-40B4-BE49-F238E27FC236}">
              <a16:creationId xmlns:a16="http://schemas.microsoft.com/office/drawing/2014/main" id="{F39CAA01-8CC5-0603-C681-1AC0DD3F4423}"/>
            </a:ext>
          </a:extLst>
        </xdr:cNvPr>
        <xdr:cNvPicPr>
          <a:picLocks noChangeAspect="1"/>
        </xdr:cNvPicPr>
      </xdr:nvPicPr>
      <xdr:blipFill>
        <a:blip xmlns:r="http://schemas.openxmlformats.org/officeDocument/2006/relationships" r:embed="rId1"/>
        <a:stretch>
          <a:fillRect/>
        </a:stretch>
      </xdr:blipFill>
      <xdr:spPr>
        <a:xfrm>
          <a:off x="0" y="0"/>
          <a:ext cx="4286281" cy="26479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361981</xdr:colOff>
      <xdr:row>10</xdr:row>
      <xdr:rowOff>152420</xdr:rowOff>
    </xdr:to>
    <xdr:pic>
      <xdr:nvPicPr>
        <xdr:cNvPr id="2" name="Image 1">
          <a:extLst>
            <a:ext uri="{FF2B5EF4-FFF2-40B4-BE49-F238E27FC236}">
              <a16:creationId xmlns:a16="http://schemas.microsoft.com/office/drawing/2014/main" id="{3D022AB0-0193-9ED9-4D05-E11B4DC1E945}"/>
            </a:ext>
          </a:extLst>
        </xdr:cNvPr>
        <xdr:cNvPicPr>
          <a:picLocks noChangeAspect="1"/>
        </xdr:cNvPicPr>
      </xdr:nvPicPr>
      <xdr:blipFill>
        <a:blip xmlns:r="http://schemas.openxmlformats.org/officeDocument/2006/relationships" r:embed="rId1"/>
        <a:stretch>
          <a:fillRect/>
        </a:stretch>
      </xdr:blipFill>
      <xdr:spPr>
        <a:xfrm>
          <a:off x="0" y="0"/>
          <a:ext cx="4305331" cy="27051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333406</xdr:colOff>
      <xdr:row>11</xdr:row>
      <xdr:rowOff>20</xdr:rowOff>
    </xdr:to>
    <xdr:pic>
      <xdr:nvPicPr>
        <xdr:cNvPr id="2" name="Image 1">
          <a:extLst>
            <a:ext uri="{FF2B5EF4-FFF2-40B4-BE49-F238E27FC236}">
              <a16:creationId xmlns:a16="http://schemas.microsoft.com/office/drawing/2014/main" id="{7507FFC7-5C4F-6896-D73E-2EFB0FAD5092}"/>
            </a:ext>
          </a:extLst>
        </xdr:cNvPr>
        <xdr:cNvPicPr>
          <a:picLocks noChangeAspect="1"/>
        </xdr:cNvPicPr>
      </xdr:nvPicPr>
      <xdr:blipFill>
        <a:blip xmlns:r="http://schemas.openxmlformats.org/officeDocument/2006/relationships" r:embed="rId1"/>
        <a:stretch>
          <a:fillRect/>
        </a:stretch>
      </xdr:blipFill>
      <xdr:spPr>
        <a:xfrm>
          <a:off x="0" y="0"/>
          <a:ext cx="4276756" cy="27336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304831</xdr:colOff>
      <xdr:row>11</xdr:row>
      <xdr:rowOff>20</xdr:rowOff>
    </xdr:to>
    <xdr:pic>
      <xdr:nvPicPr>
        <xdr:cNvPr id="2" name="Image 1">
          <a:extLst>
            <a:ext uri="{FF2B5EF4-FFF2-40B4-BE49-F238E27FC236}">
              <a16:creationId xmlns:a16="http://schemas.microsoft.com/office/drawing/2014/main" id="{B2F39AF9-619F-375A-6E5C-8DCD13895E63}"/>
            </a:ext>
          </a:extLst>
        </xdr:cNvPr>
        <xdr:cNvPicPr>
          <a:picLocks noChangeAspect="1"/>
        </xdr:cNvPicPr>
      </xdr:nvPicPr>
      <xdr:blipFill>
        <a:blip xmlns:r="http://schemas.openxmlformats.org/officeDocument/2006/relationships" r:embed="rId1"/>
        <a:stretch>
          <a:fillRect/>
        </a:stretch>
      </xdr:blipFill>
      <xdr:spPr>
        <a:xfrm>
          <a:off x="0" y="0"/>
          <a:ext cx="4248181" cy="27336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333406</xdr:colOff>
      <xdr:row>13</xdr:row>
      <xdr:rowOff>38121</xdr:rowOff>
    </xdr:to>
    <xdr:pic>
      <xdr:nvPicPr>
        <xdr:cNvPr id="2" name="Image 1">
          <a:extLst>
            <a:ext uri="{FF2B5EF4-FFF2-40B4-BE49-F238E27FC236}">
              <a16:creationId xmlns:a16="http://schemas.microsoft.com/office/drawing/2014/main" id="{CDEE231F-E59E-D723-082E-811CED9195C4}"/>
            </a:ext>
          </a:extLst>
        </xdr:cNvPr>
        <xdr:cNvPicPr>
          <a:picLocks noChangeAspect="1"/>
        </xdr:cNvPicPr>
      </xdr:nvPicPr>
      <xdr:blipFill>
        <a:blip xmlns:r="http://schemas.openxmlformats.org/officeDocument/2006/relationships" r:embed="rId1"/>
        <a:stretch>
          <a:fillRect/>
        </a:stretch>
      </xdr:blipFill>
      <xdr:spPr>
        <a:xfrm>
          <a:off x="0" y="0"/>
          <a:ext cx="4276756" cy="29337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workbookViewId="0">
      <selection sqref="A1:H1"/>
    </sheetView>
  </sheetViews>
  <sheetFormatPr baseColWidth="10" defaultColWidth="10.7109375" defaultRowHeight="15" x14ac:dyDescent="0.25"/>
  <sheetData>
    <row r="1" spans="1:8" ht="28.5" x14ac:dyDescent="0.45">
      <c r="A1" s="169" t="s">
        <v>7</v>
      </c>
      <c r="B1" s="170"/>
      <c r="C1" s="170"/>
      <c r="D1" s="170"/>
      <c r="E1" s="170"/>
      <c r="F1" s="170"/>
      <c r="G1" s="170"/>
      <c r="H1" s="171"/>
    </row>
    <row r="2" spans="1:8" ht="28.5" x14ac:dyDescent="0.45">
      <c r="A2" s="172" t="s">
        <v>33</v>
      </c>
      <c r="B2" s="173"/>
      <c r="C2" s="173"/>
      <c r="D2" s="173"/>
      <c r="E2" s="173"/>
      <c r="F2" s="173"/>
      <c r="G2" s="173"/>
      <c r="H2" s="174"/>
    </row>
    <row r="3" spans="1:8" ht="28.5" x14ac:dyDescent="0.45">
      <c r="A3" s="172" t="s">
        <v>34</v>
      </c>
      <c r="B3" s="173"/>
      <c r="C3" s="173"/>
      <c r="D3" s="173"/>
      <c r="E3" s="173"/>
      <c r="F3" s="173"/>
      <c r="G3" s="173"/>
      <c r="H3" s="174"/>
    </row>
    <row r="4" spans="1:8" ht="28.5" x14ac:dyDescent="0.45">
      <c r="A4" s="175" t="s">
        <v>47</v>
      </c>
      <c r="B4" s="176"/>
      <c r="C4" s="176"/>
      <c r="D4" s="176"/>
      <c r="E4" s="176"/>
      <c r="F4" s="176"/>
      <c r="G4" s="176"/>
      <c r="H4" s="177"/>
    </row>
    <row r="5" spans="1:8" x14ac:dyDescent="0.25">
      <c r="B5" s="89"/>
      <c r="C5" s="89"/>
      <c r="H5" s="1"/>
    </row>
    <row r="6" spans="1:8" x14ac:dyDescent="0.25">
      <c r="A6" s="88" t="s">
        <v>8</v>
      </c>
      <c r="H6" s="1"/>
    </row>
    <row r="7" spans="1:8" x14ac:dyDescent="0.25">
      <c r="H7" s="1"/>
    </row>
    <row r="8" spans="1:8" x14ac:dyDescent="0.25">
      <c r="A8" s="2" t="s">
        <v>9</v>
      </c>
      <c r="H8" s="1"/>
    </row>
    <row r="9" spans="1:8" x14ac:dyDescent="0.25">
      <c r="A9" s="3" t="s">
        <v>36</v>
      </c>
      <c r="H9" s="1"/>
    </row>
    <row r="10" spans="1:8" x14ac:dyDescent="0.25">
      <c r="A10" s="3" t="s">
        <v>35</v>
      </c>
      <c r="H10" s="1"/>
    </row>
    <row r="11" spans="1:8" x14ac:dyDescent="0.25">
      <c r="H11" s="1"/>
    </row>
    <row r="12" spans="1:8" x14ac:dyDescent="0.25">
      <c r="A12" s="2" t="s">
        <v>22</v>
      </c>
      <c r="H12" s="1"/>
    </row>
    <row r="13" spans="1:8" x14ac:dyDescent="0.25">
      <c r="A13" s="3" t="s">
        <v>37</v>
      </c>
      <c r="H13" s="1"/>
    </row>
    <row r="14" spans="1:8" x14ac:dyDescent="0.25">
      <c r="A14" s="3" t="s">
        <v>38</v>
      </c>
      <c r="H14" s="1"/>
    </row>
    <row r="15" spans="1:8" x14ac:dyDescent="0.25">
      <c r="A15" s="3" t="s">
        <v>39</v>
      </c>
      <c r="H15" s="1"/>
    </row>
    <row r="16" spans="1:8" x14ac:dyDescent="0.25">
      <c r="A16" s="3"/>
      <c r="H16" s="1"/>
    </row>
    <row r="17" spans="1:8" x14ac:dyDescent="0.25">
      <c r="H17" s="1"/>
    </row>
    <row r="18" spans="1:8" x14ac:dyDescent="0.25">
      <c r="A18" s="2" t="s">
        <v>23</v>
      </c>
      <c r="H18" s="1"/>
    </row>
    <row r="19" spans="1:8" x14ac:dyDescent="0.25">
      <c r="A19" s="3" t="s">
        <v>48</v>
      </c>
      <c r="H19" s="1"/>
    </row>
    <row r="20" spans="1:8" x14ac:dyDescent="0.25">
      <c r="A20" s="140" t="s">
        <v>49</v>
      </c>
      <c r="H20" s="1"/>
    </row>
    <row r="21" spans="1:8" x14ac:dyDescent="0.25">
      <c r="A21" s="3" t="s">
        <v>40</v>
      </c>
      <c r="H21" s="1"/>
    </row>
    <row r="22" spans="1:8" x14ac:dyDescent="0.25">
      <c r="A22" s="3"/>
      <c r="B22" t="s">
        <v>41</v>
      </c>
      <c r="H22" s="1"/>
    </row>
    <row r="23" spans="1:8" x14ac:dyDescent="0.25">
      <c r="A23" s="3"/>
      <c r="B23" t="s">
        <v>42</v>
      </c>
      <c r="H23" s="1"/>
    </row>
    <row r="24" spans="1:8" x14ac:dyDescent="0.25">
      <c r="A24" s="3"/>
      <c r="B24" t="s">
        <v>43</v>
      </c>
      <c r="H24" s="1"/>
    </row>
    <row r="25" spans="1:8" x14ac:dyDescent="0.25">
      <c r="A25" s="141" t="s">
        <v>51</v>
      </c>
      <c r="H25" s="1"/>
    </row>
    <row r="26" spans="1:8" ht="15.75" thickBot="1" x14ac:dyDescent="0.3">
      <c r="A26" s="68" t="s">
        <v>50</v>
      </c>
      <c r="B26" s="4"/>
      <c r="C26" s="4"/>
      <c r="D26" s="4"/>
      <c r="E26" s="4"/>
      <c r="F26" s="4"/>
      <c r="G26" s="4"/>
      <c r="H26" s="5"/>
    </row>
    <row r="27" spans="1:8" x14ac:dyDescent="0.25">
      <c r="A27" s="63" t="s">
        <v>11</v>
      </c>
    </row>
  </sheetData>
  <sheetProtection algorithmName="SHA-512" hashValue="aNoIx91ZeYXQXqYzk9NnKzynUrZmcv5ADQUhM/Gj7gM9qZvukJI2QJEeQctw6KEnlZhz/HJzm6Go9qrSqLClfA==" saltValue="hCm3qqR+XTPgNMF/5XjFlQ=="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35" t="s">
        <v>61</v>
      </c>
      <c r="B1" s="236"/>
      <c r="C1" s="236"/>
      <c r="D1" s="236"/>
      <c r="E1" s="236"/>
      <c r="F1" s="236"/>
      <c r="G1" s="236"/>
      <c r="H1" s="236"/>
      <c r="I1" s="236"/>
      <c r="J1" s="237"/>
    </row>
    <row r="2" spans="1:10" ht="15.75" thickBot="1" x14ac:dyDescent="0.3">
      <c r="A2" s="6" t="s">
        <v>1</v>
      </c>
      <c r="B2" s="238" t="str">
        <f>IF(ISBLANK(Résultats!A8),"",Résultats!A8)</f>
        <v/>
      </c>
      <c r="C2" s="242"/>
      <c r="D2" s="242"/>
      <c r="E2" s="242"/>
      <c r="F2" s="239"/>
      <c r="G2" s="7" t="s">
        <v>2</v>
      </c>
      <c r="H2" s="7"/>
      <c r="I2" s="238" t="str">
        <f>IF(ISBLANK(Résultats!D8),"",Résultats!D8)</f>
        <v/>
      </c>
      <c r="J2" s="239"/>
    </row>
    <row r="3" spans="1:10" ht="15.75" thickBot="1" x14ac:dyDescent="0.3">
      <c r="A3" s="6" t="s">
        <v>3</v>
      </c>
      <c r="B3" s="7"/>
      <c r="C3" s="238" t="str">
        <f>IF(ISBLANK(Résultats!G8),"",Résultats!G8)</f>
        <v/>
      </c>
      <c r="D3" s="242"/>
      <c r="E3" s="242"/>
      <c r="F3" s="239"/>
      <c r="G3" s="243" t="s">
        <v>18</v>
      </c>
      <c r="H3" s="244"/>
      <c r="I3" s="240" t="str">
        <f>IF(ISBLANK(Résultats!F8),"","moins de 21ans")</f>
        <v/>
      </c>
      <c r="J3" s="241"/>
    </row>
    <row r="4" spans="1:10" ht="15.75" thickBot="1" x14ac:dyDescent="0.3">
      <c r="A4" s="6" t="s">
        <v>5</v>
      </c>
      <c r="B4" s="7"/>
      <c r="C4" s="238" t="str">
        <f>IF(ISBLANK(Résultats!C2),"",(Résultats!C2))</f>
        <v/>
      </c>
      <c r="D4" s="242"/>
      <c r="E4" s="242"/>
      <c r="F4" s="239"/>
      <c r="G4" s="7" t="s">
        <v>10</v>
      </c>
      <c r="H4" s="7"/>
      <c r="I4" s="240" t="str">
        <f>IF(ISBLANK(Résultats!J2),"",Résultats!J2)</f>
        <v/>
      </c>
      <c r="J4" s="241"/>
    </row>
    <row r="5" spans="1:10" x14ac:dyDescent="0.25">
      <c r="A5" s="6" t="s">
        <v>0</v>
      </c>
      <c r="B5" s="7"/>
      <c r="C5" s="7"/>
      <c r="D5" s="7"/>
      <c r="E5" s="7"/>
      <c r="F5" s="7"/>
      <c r="G5" s="7"/>
      <c r="H5" s="7"/>
      <c r="I5" s="42"/>
      <c r="J5" s="8"/>
    </row>
    <row r="6" spans="1:10" ht="17.25" x14ac:dyDescent="0.25">
      <c r="A6" s="105" t="s">
        <v>30</v>
      </c>
      <c r="B6" s="7"/>
      <c r="C6" s="7"/>
      <c r="D6" s="7"/>
      <c r="E6" s="7"/>
      <c r="F6" s="7"/>
      <c r="G6" s="7"/>
      <c r="H6" s="7"/>
      <c r="I6" s="7"/>
      <c r="J6" s="8"/>
    </row>
    <row r="7" spans="1:10" ht="17.25" x14ac:dyDescent="0.25">
      <c r="A7" s="105" t="s">
        <v>31</v>
      </c>
      <c r="B7" s="7"/>
      <c r="C7" s="7"/>
      <c r="D7" s="7"/>
      <c r="E7" s="7"/>
      <c r="F7" s="7"/>
      <c r="G7" s="7"/>
      <c r="H7" s="7"/>
      <c r="I7" s="7"/>
      <c r="J7" s="8"/>
    </row>
    <row r="8" spans="1:10" ht="17.25" x14ac:dyDescent="0.25">
      <c r="A8" s="105" t="s">
        <v>32</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46" t="s">
        <v>60</v>
      </c>
      <c r="C10" s="153" t="s">
        <v>24</v>
      </c>
      <c r="D10" s="153" t="s">
        <v>25</v>
      </c>
      <c r="E10" s="153" t="s">
        <v>26</v>
      </c>
      <c r="F10" s="107" t="s">
        <v>29</v>
      </c>
      <c r="G10" s="106"/>
      <c r="H10" s="70"/>
      <c r="I10" s="7"/>
      <c r="J10" s="8"/>
    </row>
    <row r="11" spans="1:10" x14ac:dyDescent="0.25">
      <c r="A11" s="7"/>
      <c r="B11" s="10">
        <v>1</v>
      </c>
      <c r="C11" s="11">
        <f>SUM(Exercice1!G2:'Exercice1'!J2)</f>
        <v>0</v>
      </c>
      <c r="D11" s="11">
        <f>SUM(Exercice1!K2:'Exercice1'!N2)</f>
        <v>0</v>
      </c>
      <c r="E11" s="11">
        <f>SUM(Exercice1!O2:'Exercice1'!R2)</f>
        <v>0</v>
      </c>
      <c r="F11" s="108">
        <f>Exercice1!S2</f>
        <v>0</v>
      </c>
      <c r="G11" s="7"/>
      <c r="H11" s="71"/>
      <c r="I11" s="7"/>
      <c r="J11" s="8"/>
    </row>
    <row r="12" spans="1:10" x14ac:dyDescent="0.25">
      <c r="A12" s="7"/>
      <c r="B12" s="10">
        <v>2</v>
      </c>
      <c r="C12" s="11">
        <f>SUM(Exercice2!G$2:'Exercice2'!J$2)</f>
        <v>0</v>
      </c>
      <c r="D12" s="11">
        <f>SUM(Exercice2!K$2:'Exercice2'!N$2)</f>
        <v>0</v>
      </c>
      <c r="E12" s="11">
        <f>SUM(Exercice2!Q$2:'Exercice2'!R$2)</f>
        <v>0</v>
      </c>
      <c r="F12" s="108">
        <f>Exercice2!S2</f>
        <v>0</v>
      </c>
      <c r="G12" s="7"/>
      <c r="H12" s="71"/>
      <c r="I12" s="7"/>
      <c r="J12" s="8"/>
    </row>
    <row r="13" spans="1:10" x14ac:dyDescent="0.25">
      <c r="A13" s="7"/>
      <c r="B13" s="10">
        <v>3</v>
      </c>
      <c r="C13" s="11">
        <f>SUM(Exercice3!H$2:'Exercice3'!K$2)</f>
        <v>0</v>
      </c>
      <c r="D13" s="11">
        <f>SUM(Exercice3!L$2:'Exercice3'!O$2)</f>
        <v>0</v>
      </c>
      <c r="E13" s="11">
        <f>SUM(Exercice4!P$2:'Exercice4'!S$2)</f>
        <v>0</v>
      </c>
      <c r="F13" s="108">
        <f>Exercice3!T2</f>
        <v>0</v>
      </c>
      <c r="G13" s="7"/>
      <c r="H13" s="71"/>
      <c r="I13" s="7"/>
      <c r="J13" s="8"/>
    </row>
    <row r="14" spans="1:10" x14ac:dyDescent="0.25">
      <c r="A14" s="7"/>
      <c r="B14" s="10">
        <v>4</v>
      </c>
      <c r="C14" s="11">
        <f>SUM(Exercice3!H$2:'Exercice3'!K$2)</f>
        <v>0</v>
      </c>
      <c r="D14" s="11">
        <f>SUM(Exercice4!L$2:'Exercice4'!O$2)</f>
        <v>0</v>
      </c>
      <c r="E14" s="11">
        <f>SUM(Exercice4!P$2:'Exercice4'!S$2)</f>
        <v>0</v>
      </c>
      <c r="F14" s="108">
        <f>Exercice4!T2</f>
        <v>0</v>
      </c>
      <c r="G14" s="7"/>
      <c r="H14" s="71"/>
      <c r="I14" s="7"/>
      <c r="J14" s="8"/>
    </row>
    <row r="15" spans="1:10" x14ac:dyDescent="0.25">
      <c r="A15" s="7"/>
      <c r="B15" s="10">
        <v>5</v>
      </c>
      <c r="C15" s="11">
        <f>SUM(Exercice5!H$2:'Exercice5'!L$2)</f>
        <v>0</v>
      </c>
      <c r="D15" s="11">
        <f>SUM(Exercice5!M$2:'Exercice5'!Q$2)</f>
        <v>0</v>
      </c>
      <c r="E15" s="11">
        <f>SUM(Exercice5!R$2:'Exercice5'!V$2)</f>
        <v>0</v>
      </c>
      <c r="F15" s="108">
        <f>Exercice5!W2</f>
        <v>0</v>
      </c>
      <c r="G15" s="7"/>
      <c r="H15" s="71"/>
      <c r="I15" s="7"/>
      <c r="J15" s="8"/>
    </row>
    <row r="16" spans="1:10" x14ac:dyDescent="0.25">
      <c r="A16" s="7"/>
      <c r="B16" s="10">
        <v>6</v>
      </c>
      <c r="C16" s="11">
        <f>SUM(Exercice6!H$2:'Exercice6'!K$2)</f>
        <v>0</v>
      </c>
      <c r="D16" s="11">
        <f>SUM(Exercice6!L$2:'Exercice6'!O$2)</f>
        <v>0</v>
      </c>
      <c r="E16" s="11">
        <f>SUM(Exercice6!P$2:'Exercice6'!S$2)</f>
        <v>0</v>
      </c>
      <c r="F16" s="108">
        <f>Exercice6!T2</f>
        <v>0</v>
      </c>
      <c r="G16" s="7"/>
      <c r="H16" s="71"/>
      <c r="I16" s="7"/>
      <c r="J16" s="8"/>
    </row>
    <row r="17" spans="1:10" x14ac:dyDescent="0.25">
      <c r="A17" s="7"/>
      <c r="B17" s="123"/>
      <c r="C17" s="12"/>
      <c r="D17" s="12"/>
      <c r="E17" s="12"/>
      <c r="F17" s="12"/>
      <c r="G17" s="7"/>
      <c r="H17" s="71"/>
      <c r="I17" s="7"/>
      <c r="J17" s="8"/>
    </row>
    <row r="18" spans="1:10" x14ac:dyDescent="0.25">
      <c r="A18" s="7"/>
      <c r="B18" s="109"/>
      <c r="C18" s="7"/>
      <c r="D18" s="7"/>
      <c r="E18" s="7"/>
      <c r="F18" s="7"/>
      <c r="G18" s="7"/>
      <c r="H18" s="71"/>
      <c r="I18" s="7"/>
      <c r="J18" s="8"/>
    </row>
    <row r="19" spans="1:10" x14ac:dyDescent="0.25">
      <c r="A19" s="7"/>
      <c r="B19" s="109"/>
      <c r="C19" s="7"/>
      <c r="D19" s="7"/>
      <c r="E19" s="7"/>
      <c r="F19" s="7"/>
      <c r="G19" s="7"/>
      <c r="H19" s="71"/>
      <c r="I19" s="7"/>
      <c r="J19" s="8"/>
    </row>
    <row r="20" spans="1:10" x14ac:dyDescent="0.25">
      <c r="A20" s="7"/>
      <c r="B20" s="109"/>
      <c r="C20" s="7"/>
      <c r="D20" s="7"/>
      <c r="E20" s="7"/>
      <c r="F20" s="7"/>
      <c r="G20" s="7"/>
      <c r="H20" s="71"/>
      <c r="I20" s="7"/>
      <c r="J20" s="8"/>
    </row>
    <row r="21" spans="1:10" x14ac:dyDescent="0.25">
      <c r="A21" s="7"/>
      <c r="B21" s="109"/>
      <c r="C21" s="7"/>
      <c r="D21" s="7"/>
      <c r="E21" s="7"/>
      <c r="F21" s="7"/>
      <c r="G21" s="7"/>
      <c r="H21" s="71"/>
      <c r="I21" s="7"/>
      <c r="J21" s="8"/>
    </row>
    <row r="22" spans="1:10" x14ac:dyDescent="0.25">
      <c r="A22" s="7"/>
      <c r="B22" s="109"/>
      <c r="C22" s="7"/>
      <c r="D22" s="7"/>
      <c r="E22" s="7"/>
      <c r="F22" s="7"/>
      <c r="G22" s="7"/>
      <c r="H22" s="71"/>
      <c r="I22" s="7"/>
      <c r="J22" s="8"/>
    </row>
    <row r="23" spans="1:10" x14ac:dyDescent="0.25">
      <c r="A23" s="7"/>
      <c r="B23" s="109"/>
      <c r="C23" s="7"/>
      <c r="D23" s="7"/>
      <c r="E23" s="7"/>
      <c r="F23" s="7"/>
      <c r="G23" s="7"/>
      <c r="H23" s="71"/>
      <c r="I23" s="7"/>
      <c r="J23" s="8"/>
    </row>
    <row r="24" spans="1:10" x14ac:dyDescent="0.25">
      <c r="A24" s="7"/>
      <c r="B24" s="109"/>
      <c r="C24" s="7"/>
      <c r="D24" s="7"/>
      <c r="E24" s="7"/>
      <c r="F24" s="7"/>
      <c r="G24" s="7"/>
      <c r="H24" s="71"/>
      <c r="I24" s="7"/>
      <c r="J24" s="8"/>
    </row>
    <row r="25" spans="1:10" x14ac:dyDescent="0.25">
      <c r="A25" s="7"/>
      <c r="B25" s="109"/>
      <c r="C25" s="7"/>
      <c r="D25" s="7"/>
      <c r="E25" s="7"/>
      <c r="F25" s="7"/>
      <c r="G25" s="7"/>
      <c r="H25" s="71"/>
      <c r="I25" s="7"/>
      <c r="J25" s="8"/>
    </row>
    <row r="26" spans="1:10" x14ac:dyDescent="0.25">
      <c r="A26" s="7"/>
      <c r="B26" s="109"/>
      <c r="C26" s="7"/>
      <c r="D26" s="7"/>
      <c r="E26" s="7"/>
      <c r="F26" s="7"/>
      <c r="G26" s="7"/>
      <c r="H26" s="71"/>
      <c r="I26" s="7"/>
      <c r="J26" s="8"/>
    </row>
    <row r="27" spans="1:10" x14ac:dyDescent="0.25">
      <c r="A27" s="7"/>
      <c r="B27" s="109"/>
      <c r="C27" s="7"/>
      <c r="D27" s="7"/>
      <c r="E27" s="7"/>
      <c r="F27" s="7"/>
      <c r="G27" s="7"/>
      <c r="H27" s="71"/>
      <c r="I27" s="7"/>
      <c r="J27" s="8"/>
    </row>
    <row r="28" spans="1:10" x14ac:dyDescent="0.25">
      <c r="A28" s="7"/>
      <c r="B28" s="109"/>
      <c r="C28" s="7"/>
      <c r="D28" s="7"/>
      <c r="E28" s="7"/>
      <c r="F28" s="7"/>
      <c r="G28" s="7"/>
      <c r="H28" s="71"/>
      <c r="I28" s="7"/>
      <c r="J28" s="8"/>
    </row>
    <row r="29" spans="1:10" x14ac:dyDescent="0.25">
      <c r="A29" s="7"/>
      <c r="B29" s="109"/>
      <c r="C29" s="7"/>
      <c r="D29" s="7"/>
      <c r="E29" s="7"/>
      <c r="F29" s="7"/>
      <c r="G29" s="7"/>
      <c r="H29" s="71"/>
      <c r="I29" s="7"/>
      <c r="J29" s="8"/>
    </row>
    <row r="30" spans="1:10" x14ac:dyDescent="0.25">
      <c r="A30" s="7"/>
      <c r="B30" s="109"/>
      <c r="C30" s="7"/>
      <c r="D30" s="7"/>
      <c r="E30" s="7"/>
      <c r="F30" s="7"/>
      <c r="G30" s="7"/>
      <c r="H30" s="71"/>
      <c r="I30" s="7"/>
      <c r="J30" s="8"/>
    </row>
    <row r="31" spans="1:10" x14ac:dyDescent="0.25">
      <c r="A31" s="7"/>
      <c r="B31" s="109"/>
      <c r="C31" s="7"/>
      <c r="D31" s="7"/>
      <c r="E31" s="7"/>
      <c r="F31" s="7"/>
      <c r="G31" s="7"/>
      <c r="H31" s="71"/>
      <c r="I31" s="7"/>
      <c r="J31" s="8"/>
    </row>
    <row r="32" spans="1:10" x14ac:dyDescent="0.25">
      <c r="A32" s="7"/>
      <c r="B32" s="109"/>
      <c r="C32" s="7"/>
      <c r="D32" s="7"/>
      <c r="E32" s="7"/>
      <c r="F32" s="7"/>
      <c r="G32" s="7"/>
      <c r="H32" s="71"/>
      <c r="I32" s="7"/>
      <c r="J32" s="8"/>
    </row>
    <row r="33" spans="1:10" x14ac:dyDescent="0.25">
      <c r="A33" s="7"/>
      <c r="B33" s="109"/>
      <c r="C33" s="7"/>
      <c r="D33" s="7"/>
      <c r="E33" s="7"/>
      <c r="F33" s="7"/>
      <c r="G33" s="7"/>
      <c r="H33" s="71"/>
      <c r="I33" s="7"/>
      <c r="J33" s="8"/>
    </row>
    <row r="34" spans="1:10" x14ac:dyDescent="0.25">
      <c r="A34" s="7"/>
      <c r="B34" s="109"/>
      <c r="C34" s="7"/>
      <c r="D34" s="7"/>
      <c r="E34" s="110"/>
      <c r="F34" s="110"/>
      <c r="G34" s="7"/>
      <c r="H34" s="71"/>
      <c r="I34" s="7"/>
      <c r="J34" s="8"/>
    </row>
    <row r="35" spans="1:10" x14ac:dyDescent="0.25">
      <c r="A35" s="7"/>
      <c r="B35" s="7"/>
      <c r="C35" s="7"/>
      <c r="D35" s="52"/>
      <c r="E35" s="11" t="s">
        <v>20</v>
      </c>
      <c r="F35" s="136">
        <f>SUM(F11:F34)</f>
        <v>0</v>
      </c>
      <c r="G35" s="51"/>
      <c r="H35" s="7"/>
      <c r="I35" s="7"/>
      <c r="J35" s="8"/>
    </row>
    <row r="36" spans="1:10" x14ac:dyDescent="0.25">
      <c r="A36" s="7"/>
      <c r="B36" s="7"/>
      <c r="C36" s="7"/>
      <c r="D36" s="7"/>
      <c r="E36" s="12"/>
      <c r="F36" s="84"/>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3" t="s">
        <v>4</v>
      </c>
      <c r="C46" s="7"/>
      <c r="D46" s="7"/>
      <c r="E46" s="7"/>
      <c r="F46" s="7" t="s">
        <v>6</v>
      </c>
      <c r="G46" s="7"/>
      <c r="H46" s="7"/>
      <c r="I46" s="7"/>
      <c r="J46" s="8"/>
    </row>
    <row r="47" spans="1:10" ht="15.75" thickBot="1" x14ac:dyDescent="0.3">
      <c r="A47" s="6"/>
      <c r="B47" s="232" t="str">
        <f>IF(ISBLANK(Résultats!C4),"",Résultats!C4)</f>
        <v/>
      </c>
      <c r="C47" s="233"/>
      <c r="D47" s="234"/>
      <c r="E47" s="7"/>
      <c r="F47" s="223"/>
      <c r="G47" s="224"/>
      <c r="H47" s="225"/>
      <c r="I47" s="7"/>
      <c r="J47" s="8"/>
    </row>
    <row r="48" spans="1:10" x14ac:dyDescent="0.25">
      <c r="A48" s="6"/>
      <c r="B48" s="7"/>
      <c r="C48" s="7"/>
      <c r="D48" s="7"/>
      <c r="E48" s="7"/>
      <c r="F48" s="226"/>
      <c r="G48" s="227"/>
      <c r="H48" s="228"/>
      <c r="I48" s="7"/>
      <c r="J48" s="8"/>
    </row>
    <row r="49" spans="1:10" x14ac:dyDescent="0.25">
      <c r="A49" s="6"/>
      <c r="B49" s="7"/>
      <c r="C49" s="7"/>
      <c r="D49" s="7"/>
      <c r="E49" s="7"/>
      <c r="F49" s="226"/>
      <c r="G49" s="227"/>
      <c r="H49" s="228"/>
      <c r="I49" s="7"/>
      <c r="J49" s="8"/>
    </row>
    <row r="50" spans="1:10" x14ac:dyDescent="0.25">
      <c r="A50" s="6"/>
      <c r="B50" s="7"/>
      <c r="C50" s="7"/>
      <c r="D50" s="7"/>
      <c r="E50" s="7"/>
      <c r="F50" s="226"/>
      <c r="G50" s="227"/>
      <c r="H50" s="228"/>
      <c r="I50" s="7"/>
      <c r="J50" s="8"/>
    </row>
    <row r="51" spans="1:10" ht="15.75" thickBot="1" x14ac:dyDescent="0.3">
      <c r="A51" s="6"/>
      <c r="B51" s="7"/>
      <c r="C51" s="7"/>
      <c r="D51" s="7"/>
      <c r="E51" s="7"/>
      <c r="F51" s="229"/>
      <c r="G51" s="230"/>
      <c r="H51" s="231"/>
      <c r="I51" s="7"/>
      <c r="J51" s="8"/>
    </row>
    <row r="52" spans="1:10" ht="15.75" thickBot="1" x14ac:dyDescent="0.3">
      <c r="A52" s="64" t="s">
        <v>19</v>
      </c>
      <c r="B52" s="13"/>
      <c r="C52" s="13"/>
      <c r="D52" s="13"/>
      <c r="E52" s="13"/>
      <c r="F52" s="13"/>
      <c r="G52" s="13"/>
      <c r="H52" s="13"/>
      <c r="I52" s="13"/>
      <c r="J52" s="14"/>
    </row>
  </sheetData>
  <sheetProtection algorithmName="SHA-512" hashValue="SPl2mdVeoSTGOSoG4U8Uxva81aLJ68iarW9MxONXTLvsLwvR73i/FxIfwDJ0zDWcZ3XfXqQf0lTMuSlNlhCUNA==" saltValue="w29XTP0VKCwS6JlYDXXqBQ=="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2"/>
  <sheetViews>
    <sheetView zoomScaleNormal="100" workbookViewId="0">
      <selection activeCell="C16" sqref="C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5" t="s">
        <v>61</v>
      </c>
      <c r="B1" s="246"/>
      <c r="C1" s="246"/>
      <c r="D1" s="246"/>
      <c r="E1" s="246"/>
      <c r="F1" s="246"/>
      <c r="G1" s="246"/>
      <c r="H1" s="246"/>
      <c r="I1" s="246"/>
      <c r="J1" s="247"/>
    </row>
    <row r="2" spans="1:10" ht="15.75" thickBot="1" x14ac:dyDescent="0.3">
      <c r="A2" s="15" t="s">
        <v>1</v>
      </c>
      <c r="B2" s="238" t="str">
        <f>IF(ISBLANK(Résultats!A9),"",Résultats!A9)</f>
        <v/>
      </c>
      <c r="C2" s="242"/>
      <c r="D2" s="242"/>
      <c r="E2" s="242"/>
      <c r="F2" s="239"/>
      <c r="G2" s="16" t="s">
        <v>2</v>
      </c>
      <c r="H2" s="16"/>
      <c r="I2" s="238" t="str">
        <f>IF(ISBLANK(Résultats!D9),"",Résultats!D9)</f>
        <v/>
      </c>
      <c r="J2" s="239"/>
    </row>
    <row r="3" spans="1:10" ht="15.75" thickBot="1" x14ac:dyDescent="0.3">
      <c r="A3" s="15" t="s">
        <v>3</v>
      </c>
      <c r="B3" s="16"/>
      <c r="C3" s="238" t="str">
        <f>IF(ISBLANK(Résultats!G9),"",Résultats!G9)</f>
        <v/>
      </c>
      <c r="D3" s="242"/>
      <c r="E3" s="242"/>
      <c r="F3" s="239"/>
      <c r="G3" s="248" t="s">
        <v>18</v>
      </c>
      <c r="H3" s="249"/>
      <c r="I3" s="240" t="str">
        <f>IF(ISBLANK(Résultats!F9),"","moins de 21ans")</f>
        <v/>
      </c>
      <c r="J3" s="241"/>
    </row>
    <row r="4" spans="1:10" ht="15.75" thickBot="1" x14ac:dyDescent="0.3">
      <c r="A4" s="15" t="s">
        <v>5</v>
      </c>
      <c r="B4" s="16"/>
      <c r="C4" s="238" t="str">
        <f>IF(ISBLANK(Résultats!C2),"",(Résultats!C2))</f>
        <v/>
      </c>
      <c r="D4" s="242"/>
      <c r="E4" s="242"/>
      <c r="F4" s="239"/>
      <c r="G4" s="16" t="s">
        <v>10</v>
      </c>
      <c r="H4" s="16"/>
      <c r="I4" s="240" t="str">
        <f>IF(ISBLANK(Résultats!J2),"",Résultats!J2)</f>
        <v/>
      </c>
      <c r="J4" s="241"/>
    </row>
    <row r="5" spans="1:10" x14ac:dyDescent="0.25">
      <c r="A5" s="15" t="s">
        <v>52</v>
      </c>
      <c r="B5" s="16"/>
      <c r="C5" s="16"/>
      <c r="D5" s="16"/>
      <c r="E5" s="16"/>
      <c r="F5" s="16"/>
      <c r="G5" s="16"/>
      <c r="H5" s="16"/>
      <c r="I5" s="45"/>
      <c r="J5" s="17"/>
    </row>
    <row r="6" spans="1:10" ht="17.25" x14ac:dyDescent="0.25">
      <c r="A6" s="124" t="s">
        <v>54</v>
      </c>
      <c r="B6" s="16"/>
      <c r="C6" s="16"/>
      <c r="D6" s="16"/>
      <c r="E6" s="16"/>
      <c r="F6" s="16"/>
      <c r="G6" s="16"/>
      <c r="H6" s="16"/>
      <c r="I6" s="16"/>
      <c r="J6" s="17"/>
    </row>
    <row r="7" spans="1:10" ht="17.25" x14ac:dyDescent="0.25">
      <c r="A7" s="124" t="s">
        <v>56</v>
      </c>
      <c r="B7" s="16"/>
      <c r="C7" s="16"/>
      <c r="D7" s="16"/>
      <c r="E7" s="16"/>
      <c r="F7" s="16"/>
      <c r="G7" s="16"/>
      <c r="H7" s="16"/>
      <c r="I7" s="16"/>
      <c r="J7" s="17"/>
    </row>
    <row r="8" spans="1:10" ht="17.25" x14ac:dyDescent="0.25">
      <c r="A8" s="124" t="s">
        <v>58</v>
      </c>
      <c r="B8" s="16"/>
      <c r="C8" s="16"/>
      <c r="D8" s="16"/>
      <c r="E8" s="16"/>
      <c r="F8" s="16"/>
      <c r="G8" s="16"/>
      <c r="H8" s="16"/>
      <c r="I8" s="16"/>
      <c r="J8" s="17"/>
    </row>
    <row r="9" spans="1:10" x14ac:dyDescent="0.25">
      <c r="A9" s="15"/>
      <c r="B9" s="16"/>
      <c r="C9" s="16"/>
      <c r="D9" s="16"/>
      <c r="E9" s="16"/>
      <c r="F9" s="16"/>
      <c r="G9" s="16"/>
      <c r="H9" s="16"/>
      <c r="I9" s="16"/>
      <c r="J9" s="17"/>
    </row>
    <row r="10" spans="1:10" ht="45" x14ac:dyDescent="0.25">
      <c r="A10" s="16"/>
      <c r="B10" s="151" t="s">
        <v>60</v>
      </c>
      <c r="C10" s="158" t="s">
        <v>24</v>
      </c>
      <c r="D10" s="158" t="s">
        <v>25</v>
      </c>
      <c r="E10" s="158" t="s">
        <v>26</v>
      </c>
      <c r="F10" s="18" t="s">
        <v>29</v>
      </c>
      <c r="G10" s="80"/>
      <c r="H10" s="81"/>
      <c r="I10" s="16"/>
      <c r="J10" s="17"/>
    </row>
    <row r="11" spans="1:10" x14ac:dyDescent="0.25">
      <c r="A11" s="16"/>
      <c r="B11" s="19">
        <v>1</v>
      </c>
      <c r="C11" s="20">
        <f>SUM(Exercice1!G3:'Exercice1'!J3)</f>
        <v>0</v>
      </c>
      <c r="D11" s="20">
        <f>SUM(Exercice1!K3:'Exercice1'!N3)</f>
        <v>0</v>
      </c>
      <c r="E11" s="20">
        <f>SUM(Exercice1!O3:'Exercice1'!R3)</f>
        <v>0</v>
      </c>
      <c r="F11" s="20">
        <f>Exercice1!S3</f>
        <v>0</v>
      </c>
      <c r="G11" s="82"/>
      <c r="H11" s="83"/>
      <c r="I11" s="16"/>
      <c r="J11" s="17"/>
    </row>
    <row r="12" spans="1:10" x14ac:dyDescent="0.25">
      <c r="A12" s="16"/>
      <c r="B12" s="19">
        <v>2</v>
      </c>
      <c r="C12" s="20">
        <f>SUM(Exercice2!G$3:'Exercice2'!J$3)</f>
        <v>0</v>
      </c>
      <c r="D12" s="20">
        <f>SUM(Exercice2!K$3:'Exercice2'!N$3)</f>
        <v>0</v>
      </c>
      <c r="E12" s="20">
        <f>SUM(Exercice2!Q$3:'Exercice2'!R$3)</f>
        <v>0</v>
      </c>
      <c r="F12" s="20">
        <f>Exercice2!S3</f>
        <v>0</v>
      </c>
      <c r="G12" s="82"/>
      <c r="H12" s="83"/>
      <c r="I12" s="16"/>
      <c r="J12" s="17"/>
    </row>
    <row r="13" spans="1:10" x14ac:dyDescent="0.25">
      <c r="A13" s="16"/>
      <c r="B13" s="19">
        <v>3</v>
      </c>
      <c r="C13" s="20">
        <f>SUM(Exercice3!H$3:'Exercice3'!K$3)</f>
        <v>0</v>
      </c>
      <c r="D13" s="20">
        <f>SUM(Exercice3!L$3:'Exercice3'!O$3)</f>
        <v>0</v>
      </c>
      <c r="E13" s="20">
        <f>SUM(Exercice4!P$3:'Exercice4'!S$3)</f>
        <v>0</v>
      </c>
      <c r="F13" s="20">
        <f>Exercice3!T3</f>
        <v>0</v>
      </c>
      <c r="G13" s="82"/>
      <c r="H13" s="83"/>
      <c r="I13" s="16"/>
      <c r="J13" s="17"/>
    </row>
    <row r="14" spans="1:10" x14ac:dyDescent="0.25">
      <c r="A14" s="16"/>
      <c r="B14" s="19">
        <v>4</v>
      </c>
      <c r="C14" s="20">
        <f>SUM(Exercice3!H$3:'Exercice3'!K$3)</f>
        <v>0</v>
      </c>
      <c r="D14" s="20">
        <f>SUM(Exercice4!L$3:'Exercice4'!O$3)</f>
        <v>0</v>
      </c>
      <c r="E14" s="20">
        <f>SUM(Exercice4!P$3:'Exercice4'!S$3)</f>
        <v>0</v>
      </c>
      <c r="F14" s="20">
        <f>Exercice4!T3</f>
        <v>0</v>
      </c>
      <c r="G14" s="82"/>
      <c r="H14" s="83"/>
      <c r="I14" s="16"/>
      <c r="J14" s="17"/>
    </row>
    <row r="15" spans="1:10" x14ac:dyDescent="0.25">
      <c r="A15" s="16"/>
      <c r="B15" s="19">
        <v>5</v>
      </c>
      <c r="C15" s="20">
        <f>SUM(Exercice5!H$3:'Exercice5'!L$3)</f>
        <v>0</v>
      </c>
      <c r="D15" s="20">
        <f>SUM(Exercice5!M$3:'Exercice5'!Q$3)</f>
        <v>0</v>
      </c>
      <c r="E15" s="20">
        <f>SUM(Exercice5!R$3:'Exercice5'!V$3)</f>
        <v>0</v>
      </c>
      <c r="F15" s="20">
        <f>Exercice5!W3</f>
        <v>0</v>
      </c>
      <c r="G15" s="82"/>
      <c r="H15" s="83"/>
      <c r="I15" s="16"/>
      <c r="J15" s="17"/>
    </row>
    <row r="16" spans="1:10" x14ac:dyDescent="0.25">
      <c r="A16" s="16"/>
      <c r="B16" s="19">
        <v>6</v>
      </c>
      <c r="C16" s="20">
        <f>SUM(Exercice6!H$3:'Exercice6'!K$3)</f>
        <v>0</v>
      </c>
      <c r="D16" s="20">
        <f>SUM(Exercice6!L$3:'Exercice6'!O$3)</f>
        <v>0</v>
      </c>
      <c r="E16" s="20">
        <f>SUM(Exercice6!P$3:'Exercice6'!S$3)</f>
        <v>0</v>
      </c>
      <c r="F16" s="20">
        <f>Exercice6!T3</f>
        <v>0</v>
      </c>
      <c r="G16" s="82"/>
      <c r="H16" s="83"/>
      <c r="I16" s="16"/>
      <c r="J16" s="17"/>
    </row>
    <row r="17" spans="1:10" x14ac:dyDescent="0.25">
      <c r="A17" s="16"/>
      <c r="B17" s="111"/>
      <c r="C17" s="21"/>
      <c r="D17" s="21"/>
      <c r="E17" s="21"/>
      <c r="F17" s="21"/>
      <c r="G17" s="16"/>
      <c r="H17" s="83"/>
      <c r="I17" s="16"/>
      <c r="J17" s="17"/>
    </row>
    <row r="18" spans="1:10" x14ac:dyDescent="0.25">
      <c r="A18" s="16"/>
      <c r="B18" s="112"/>
      <c r="C18" s="16"/>
      <c r="D18" s="16"/>
      <c r="E18" s="16"/>
      <c r="F18" s="16"/>
      <c r="G18" s="16"/>
      <c r="H18" s="83"/>
      <c r="I18" s="16"/>
      <c r="J18" s="17"/>
    </row>
    <row r="19" spans="1:10" x14ac:dyDescent="0.25">
      <c r="A19" s="16"/>
      <c r="B19" s="112"/>
      <c r="C19" s="16"/>
      <c r="D19" s="16"/>
      <c r="E19" s="16"/>
      <c r="F19" s="16"/>
      <c r="G19" s="16"/>
      <c r="H19" s="83"/>
      <c r="I19" s="16"/>
      <c r="J19" s="17"/>
    </row>
    <row r="20" spans="1:10" x14ac:dyDescent="0.25">
      <c r="A20" s="16"/>
      <c r="B20" s="112"/>
      <c r="C20" s="16"/>
      <c r="D20" s="16"/>
      <c r="E20" s="16"/>
      <c r="F20" s="16"/>
      <c r="G20" s="16"/>
      <c r="H20" s="83"/>
      <c r="I20" s="16"/>
      <c r="J20" s="17"/>
    </row>
    <row r="21" spans="1:10" x14ac:dyDescent="0.25">
      <c r="A21" s="16"/>
      <c r="B21" s="112"/>
      <c r="C21" s="16"/>
      <c r="D21" s="16"/>
      <c r="E21" s="16"/>
      <c r="F21" s="16"/>
      <c r="G21" s="16"/>
      <c r="H21" s="83"/>
      <c r="I21" s="16"/>
      <c r="J21" s="17"/>
    </row>
    <row r="22" spans="1:10" x14ac:dyDescent="0.25">
      <c r="A22" s="16"/>
      <c r="B22" s="112"/>
      <c r="C22" s="16"/>
      <c r="D22" s="16"/>
      <c r="E22" s="16"/>
      <c r="F22" s="16"/>
      <c r="G22" s="16"/>
      <c r="H22" s="83"/>
      <c r="I22" s="16"/>
      <c r="J22" s="17"/>
    </row>
    <row r="23" spans="1:10" x14ac:dyDescent="0.25">
      <c r="A23" s="16"/>
      <c r="B23" s="112"/>
      <c r="C23" s="16"/>
      <c r="D23" s="16"/>
      <c r="E23" s="16"/>
      <c r="F23" s="16"/>
      <c r="G23" s="16"/>
      <c r="H23" s="83"/>
      <c r="I23" s="16"/>
      <c r="J23" s="17"/>
    </row>
    <row r="24" spans="1:10" x14ac:dyDescent="0.25">
      <c r="A24" s="16"/>
      <c r="B24" s="112"/>
      <c r="C24" s="16"/>
      <c r="D24" s="16"/>
      <c r="E24" s="16"/>
      <c r="F24" s="16"/>
      <c r="G24" s="16"/>
      <c r="H24" s="83"/>
      <c r="I24" s="16"/>
      <c r="J24" s="17"/>
    </row>
    <row r="25" spans="1:10" x14ac:dyDescent="0.25">
      <c r="A25" s="16"/>
      <c r="B25" s="112"/>
      <c r="C25" s="16"/>
      <c r="D25" s="16"/>
      <c r="E25" s="16"/>
      <c r="F25" s="16"/>
      <c r="G25" s="16"/>
      <c r="H25" s="83"/>
      <c r="I25" s="16"/>
      <c r="J25" s="17"/>
    </row>
    <row r="26" spans="1:10" x14ac:dyDescent="0.25">
      <c r="A26" s="16"/>
      <c r="B26" s="112"/>
      <c r="C26" s="16"/>
      <c r="D26" s="16"/>
      <c r="E26" s="16"/>
      <c r="F26" s="16"/>
      <c r="G26" s="16"/>
      <c r="H26" s="83"/>
      <c r="I26" s="16"/>
      <c r="J26" s="17"/>
    </row>
    <row r="27" spans="1:10" x14ac:dyDescent="0.25">
      <c r="A27" s="16"/>
      <c r="B27" s="112"/>
      <c r="C27" s="16"/>
      <c r="D27" s="16"/>
      <c r="E27" s="16"/>
      <c r="F27" s="16"/>
      <c r="G27" s="16"/>
      <c r="H27" s="83"/>
      <c r="I27" s="16"/>
      <c r="J27" s="17"/>
    </row>
    <row r="28" spans="1:10" x14ac:dyDescent="0.25">
      <c r="A28" s="16"/>
      <c r="B28" s="112"/>
      <c r="C28" s="16"/>
      <c r="D28" s="16"/>
      <c r="E28" s="16"/>
      <c r="F28" s="16"/>
      <c r="G28" s="16"/>
      <c r="H28" s="83"/>
      <c r="I28" s="16"/>
      <c r="J28" s="17"/>
    </row>
    <row r="29" spans="1:10" x14ac:dyDescent="0.25">
      <c r="A29" s="16"/>
      <c r="B29" s="112"/>
      <c r="C29" s="16"/>
      <c r="D29" s="16"/>
      <c r="E29" s="16"/>
      <c r="F29" s="16"/>
      <c r="G29" s="16"/>
      <c r="H29" s="83"/>
      <c r="I29" s="16"/>
      <c r="J29" s="17"/>
    </row>
    <row r="30" spans="1:10" x14ac:dyDescent="0.25">
      <c r="A30" s="16"/>
      <c r="B30" s="112"/>
      <c r="C30" s="16"/>
      <c r="D30" s="16"/>
      <c r="E30" s="16"/>
      <c r="F30" s="16"/>
      <c r="G30" s="16"/>
      <c r="H30" s="83"/>
      <c r="I30" s="16"/>
      <c r="J30" s="17"/>
    </row>
    <row r="31" spans="1:10" x14ac:dyDescent="0.25">
      <c r="A31" s="16"/>
      <c r="B31" s="112"/>
      <c r="C31" s="16"/>
      <c r="D31" s="16"/>
      <c r="E31" s="16"/>
      <c r="F31" s="16"/>
      <c r="G31" s="16"/>
      <c r="H31" s="83"/>
      <c r="I31" s="16"/>
      <c r="J31" s="17"/>
    </row>
    <row r="32" spans="1:10" x14ac:dyDescent="0.25">
      <c r="A32" s="16"/>
      <c r="B32" s="112"/>
      <c r="C32" s="16"/>
      <c r="D32" s="16"/>
      <c r="E32" s="16"/>
      <c r="F32" s="16"/>
      <c r="G32" s="16"/>
      <c r="H32" s="83"/>
      <c r="I32" s="16"/>
      <c r="J32" s="17"/>
    </row>
    <row r="33" spans="1:10" x14ac:dyDescent="0.25">
      <c r="A33" s="16"/>
      <c r="B33" s="112"/>
      <c r="C33" s="16"/>
      <c r="D33" s="16"/>
      <c r="E33" s="16"/>
      <c r="F33" s="16"/>
      <c r="G33" s="16"/>
      <c r="H33" s="83"/>
      <c r="I33" s="16"/>
      <c r="J33" s="17"/>
    </row>
    <row r="34" spans="1:10" x14ac:dyDescent="0.25">
      <c r="A34" s="16"/>
      <c r="B34" s="112"/>
      <c r="C34" s="16"/>
      <c r="D34" s="16"/>
      <c r="E34" s="113"/>
      <c r="F34" s="113"/>
      <c r="G34" s="16"/>
      <c r="H34" s="83"/>
      <c r="I34" s="16"/>
      <c r="J34" s="17"/>
    </row>
    <row r="35" spans="1:10" x14ac:dyDescent="0.25">
      <c r="A35" s="16"/>
      <c r="B35" s="16"/>
      <c r="C35" s="16"/>
      <c r="D35" s="114"/>
      <c r="E35" s="20" t="s">
        <v>20</v>
      </c>
      <c r="F35" s="138">
        <f>SUM(F11:F34)</f>
        <v>0</v>
      </c>
      <c r="G35" s="82"/>
      <c r="H35" s="16"/>
      <c r="I35" s="16"/>
      <c r="J35" s="17"/>
    </row>
    <row r="36" spans="1:10" x14ac:dyDescent="0.25">
      <c r="A36" s="16"/>
      <c r="B36" s="16"/>
      <c r="C36" s="16"/>
      <c r="D36" s="16"/>
      <c r="E36" s="21"/>
      <c r="F36" s="87"/>
      <c r="G36" s="16"/>
      <c r="H36" s="16"/>
      <c r="I36" s="16"/>
      <c r="J36" s="17"/>
    </row>
    <row r="37" spans="1:10" x14ac:dyDescent="0.25">
      <c r="A37" s="16"/>
      <c r="B37" s="16"/>
      <c r="C37" s="16"/>
      <c r="D37" s="16"/>
      <c r="E37" s="16"/>
      <c r="F37" s="16"/>
      <c r="G37" s="16"/>
      <c r="H37" s="16"/>
      <c r="I37" s="16"/>
      <c r="J37" s="17"/>
    </row>
    <row r="38" spans="1:10" x14ac:dyDescent="0.25">
      <c r="A38" s="15"/>
      <c r="B38" s="16"/>
      <c r="C38" s="16"/>
      <c r="D38" s="16"/>
      <c r="E38" s="16"/>
      <c r="F38" s="16"/>
      <c r="G38" s="16"/>
      <c r="H38" s="16"/>
      <c r="I38" s="16"/>
      <c r="J38" s="17"/>
    </row>
    <row r="39" spans="1:10" x14ac:dyDescent="0.25">
      <c r="A39" s="15"/>
      <c r="B39" s="16"/>
      <c r="C39" s="16"/>
      <c r="D39" s="16"/>
      <c r="E39" s="16"/>
      <c r="F39" s="16"/>
      <c r="G39" s="16"/>
      <c r="H39" s="16"/>
      <c r="I39" s="16"/>
      <c r="J39" s="17"/>
    </row>
    <row r="40" spans="1:10" x14ac:dyDescent="0.25">
      <c r="A40" s="15"/>
      <c r="B40" s="16"/>
      <c r="C40" s="16"/>
      <c r="D40" s="16"/>
      <c r="E40" s="16"/>
      <c r="F40" s="16"/>
      <c r="G40" s="16"/>
      <c r="H40" s="16"/>
      <c r="I40" s="16"/>
      <c r="J40" s="17"/>
    </row>
    <row r="41" spans="1:10" x14ac:dyDescent="0.25">
      <c r="A41" s="15"/>
      <c r="B41" s="16"/>
      <c r="C41" s="16"/>
      <c r="D41" s="16"/>
      <c r="E41" s="16"/>
      <c r="F41" s="16"/>
      <c r="G41" s="16"/>
      <c r="H41" s="16"/>
      <c r="I41" s="16"/>
      <c r="J41" s="17"/>
    </row>
    <row r="42" spans="1:10" x14ac:dyDescent="0.25">
      <c r="A42" s="15"/>
      <c r="B42" s="16"/>
      <c r="C42" s="16"/>
      <c r="D42" s="16"/>
      <c r="E42" s="16"/>
      <c r="F42" s="16"/>
      <c r="G42" s="16"/>
      <c r="H42" s="16"/>
      <c r="I42" s="16"/>
      <c r="J42" s="17"/>
    </row>
    <row r="43" spans="1:10" x14ac:dyDescent="0.25">
      <c r="A43" s="15"/>
      <c r="B43" s="16"/>
      <c r="C43" s="16"/>
      <c r="D43" s="16"/>
      <c r="E43" s="16"/>
      <c r="F43" s="16"/>
      <c r="G43" s="16"/>
      <c r="H43" s="16"/>
      <c r="I43" s="16"/>
      <c r="J43" s="17"/>
    </row>
    <row r="44" spans="1:10" x14ac:dyDescent="0.25">
      <c r="A44" s="15"/>
      <c r="B44" s="16"/>
      <c r="C44" s="16"/>
      <c r="D44" s="16"/>
      <c r="E44" s="16"/>
      <c r="F44" s="16"/>
      <c r="G44" s="16"/>
      <c r="H44" s="16"/>
      <c r="I44" s="16"/>
      <c r="J44" s="17"/>
    </row>
    <row r="45" spans="1:10" x14ac:dyDescent="0.25">
      <c r="A45" s="15"/>
      <c r="B45" s="16"/>
      <c r="C45" s="16"/>
      <c r="D45" s="16"/>
      <c r="E45" s="16"/>
      <c r="F45" s="16"/>
      <c r="G45" s="16"/>
      <c r="H45" s="16"/>
      <c r="I45" s="16"/>
      <c r="J45" s="17"/>
    </row>
    <row r="46" spans="1:10" ht="15.75" thickBot="1" x14ac:dyDescent="0.3">
      <c r="A46" s="15"/>
      <c r="B46" s="22" t="s">
        <v>4</v>
      </c>
      <c r="C46" s="16"/>
      <c r="D46" s="16"/>
      <c r="E46" s="16"/>
      <c r="F46" s="16" t="s">
        <v>6</v>
      </c>
      <c r="G46" s="16"/>
      <c r="H46" s="16"/>
      <c r="I46" s="16"/>
      <c r="J46" s="17"/>
    </row>
    <row r="47" spans="1:10" ht="15.75" thickBot="1" x14ac:dyDescent="0.3">
      <c r="A47" s="15"/>
      <c r="B47" s="232" t="str">
        <f>IF(ISBLANK(Résultats!C4),"",Résultats!C4)</f>
        <v/>
      </c>
      <c r="C47" s="233"/>
      <c r="D47" s="234"/>
      <c r="E47" s="16"/>
      <c r="F47" s="223"/>
      <c r="G47" s="224"/>
      <c r="H47" s="225"/>
      <c r="I47" s="16"/>
      <c r="J47" s="17"/>
    </row>
    <row r="48" spans="1:10" x14ac:dyDescent="0.25">
      <c r="A48" s="15"/>
      <c r="B48" s="16"/>
      <c r="C48" s="16"/>
      <c r="D48" s="16"/>
      <c r="E48" s="16"/>
      <c r="F48" s="226"/>
      <c r="G48" s="227"/>
      <c r="H48" s="228"/>
      <c r="I48" s="16"/>
      <c r="J48" s="17"/>
    </row>
    <row r="49" spans="1:10" x14ac:dyDescent="0.25">
      <c r="A49" s="15"/>
      <c r="B49" s="16"/>
      <c r="C49" s="16"/>
      <c r="D49" s="16"/>
      <c r="E49" s="16"/>
      <c r="F49" s="226"/>
      <c r="G49" s="227"/>
      <c r="H49" s="228"/>
      <c r="I49" s="16"/>
      <c r="J49" s="17"/>
    </row>
    <row r="50" spans="1:10" x14ac:dyDescent="0.25">
      <c r="A50" s="15"/>
      <c r="B50" s="16"/>
      <c r="C50" s="16"/>
      <c r="D50" s="16"/>
      <c r="E50" s="16"/>
      <c r="F50" s="226"/>
      <c r="G50" s="227"/>
      <c r="H50" s="228"/>
      <c r="I50" s="16"/>
      <c r="J50" s="17"/>
    </row>
    <row r="51" spans="1:10" ht="15.75" thickBot="1" x14ac:dyDescent="0.3">
      <c r="A51" s="15"/>
      <c r="B51" s="16"/>
      <c r="C51" s="16"/>
      <c r="D51" s="16"/>
      <c r="E51" s="16"/>
      <c r="F51" s="229"/>
      <c r="G51" s="230"/>
      <c r="H51" s="231"/>
      <c r="I51" s="16"/>
      <c r="J51" s="17"/>
    </row>
    <row r="52" spans="1:10" ht="15.75" thickBot="1" x14ac:dyDescent="0.3">
      <c r="A52" s="67" t="s">
        <v>19</v>
      </c>
      <c r="B52" s="22"/>
      <c r="C52" s="22"/>
      <c r="D52" s="22"/>
      <c r="E52" s="22"/>
      <c r="F52" s="22"/>
      <c r="G52" s="22"/>
      <c r="H52" s="22"/>
      <c r="I52" s="22"/>
      <c r="J52" s="23"/>
    </row>
  </sheetData>
  <sheetProtection algorithmName="SHA-512" hashValue="DcJQ+lf9f7/JbIv4TWIZBomtEKMe7uEJifn1Mmzjuj/ejMW7C75j1mw/r1SbKUhHmQSnRRG3FPGML/h9pqGktw==" saltValue="LBaF1+qPETwBa1lea0DKh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tabColor theme="9" tint="0.79998168889431442"/>
  </sheetPr>
  <dimension ref="A1:J52"/>
  <sheetViews>
    <sheetView zoomScaleNormal="100" workbookViewId="0">
      <selection activeCell="D16" sqref="D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61</v>
      </c>
      <c r="B1" s="251"/>
      <c r="C1" s="251"/>
      <c r="D1" s="251"/>
      <c r="E1" s="251"/>
      <c r="F1" s="251"/>
      <c r="G1" s="251"/>
      <c r="H1" s="251"/>
      <c r="I1" s="251"/>
      <c r="J1" s="252"/>
    </row>
    <row r="2" spans="1:10" ht="15.75" thickBot="1" x14ac:dyDescent="0.3">
      <c r="A2" s="24" t="s">
        <v>1</v>
      </c>
      <c r="B2" s="238" t="str">
        <f>IF(ISBLANK(Résultats!A10),"",Résultats!A10)</f>
        <v/>
      </c>
      <c r="C2" s="242"/>
      <c r="D2" s="242"/>
      <c r="E2" s="242"/>
      <c r="F2" s="239"/>
      <c r="G2" s="25" t="s">
        <v>2</v>
      </c>
      <c r="H2" s="25"/>
      <c r="I2" s="238" t="str">
        <f>IF(ISBLANK(Résultats!D10),"",Résultats!D10)</f>
        <v/>
      </c>
      <c r="J2" s="239"/>
    </row>
    <row r="3" spans="1:10" ht="15.75" thickBot="1" x14ac:dyDescent="0.3">
      <c r="A3" s="24" t="s">
        <v>3</v>
      </c>
      <c r="B3" s="25"/>
      <c r="C3" s="238" t="str">
        <f>IF(ISBLANK(Résultats!G10),"",Résultats!G10)</f>
        <v/>
      </c>
      <c r="D3" s="242"/>
      <c r="E3" s="242"/>
      <c r="F3" s="239"/>
      <c r="G3" s="253" t="s">
        <v>18</v>
      </c>
      <c r="H3" s="254"/>
      <c r="I3" s="240" t="str">
        <f>IF(ISBLANK(Résultats!F10),"","moins de 21ans")</f>
        <v/>
      </c>
      <c r="J3" s="241"/>
    </row>
    <row r="4" spans="1:10" ht="15.75" thickBot="1" x14ac:dyDescent="0.3">
      <c r="A4" s="24" t="s">
        <v>5</v>
      </c>
      <c r="B4" s="25"/>
      <c r="C4" s="238" t="str">
        <f>IF(ISBLANK(Résultats!C2),"",(Résultats!C2))</f>
        <v/>
      </c>
      <c r="D4" s="242"/>
      <c r="E4" s="242"/>
      <c r="F4" s="239"/>
      <c r="G4" s="25" t="s">
        <v>10</v>
      </c>
      <c r="H4" s="25"/>
      <c r="I4" s="240" t="str">
        <f>IF(ISBLANK(Résultats!J2),"",Résultats!J2)</f>
        <v/>
      </c>
      <c r="J4" s="241"/>
    </row>
    <row r="5" spans="1:10" x14ac:dyDescent="0.25">
      <c r="A5" s="24" t="s">
        <v>53</v>
      </c>
      <c r="B5" s="25"/>
      <c r="C5" s="25"/>
      <c r="D5" s="25"/>
      <c r="E5" s="25"/>
      <c r="F5" s="25"/>
      <c r="G5" s="25"/>
      <c r="H5" s="25"/>
      <c r="I5" s="44"/>
      <c r="J5" s="26"/>
    </row>
    <row r="6" spans="1:10" ht="17.25" x14ac:dyDescent="0.25">
      <c r="A6" s="143" t="s">
        <v>55</v>
      </c>
      <c r="B6" s="25"/>
      <c r="C6" s="25"/>
      <c r="D6" s="25"/>
      <c r="E6" s="25"/>
      <c r="F6" s="25"/>
      <c r="G6" s="25"/>
      <c r="H6" s="25"/>
      <c r="I6" s="25"/>
      <c r="J6" s="26"/>
    </row>
    <row r="7" spans="1:10" ht="17.25" x14ac:dyDescent="0.25">
      <c r="A7" s="143" t="s">
        <v>57</v>
      </c>
      <c r="B7" s="25"/>
      <c r="C7" s="25"/>
      <c r="D7" s="25"/>
      <c r="E7" s="25"/>
      <c r="F7" s="25"/>
      <c r="G7" s="25"/>
      <c r="H7" s="25"/>
      <c r="I7" s="25"/>
      <c r="J7" s="26"/>
    </row>
    <row r="8" spans="1:10" ht="17.25" x14ac:dyDescent="0.25">
      <c r="A8" s="143" t="s">
        <v>59</v>
      </c>
      <c r="B8" s="25"/>
      <c r="C8" s="25"/>
      <c r="D8" s="25"/>
      <c r="E8" s="25"/>
      <c r="F8" s="25"/>
      <c r="G8" s="25"/>
      <c r="H8" s="25"/>
      <c r="I8" s="25"/>
      <c r="J8" s="26"/>
    </row>
    <row r="9" spans="1:10" x14ac:dyDescent="0.25">
      <c r="A9" s="24"/>
      <c r="B9" s="25"/>
      <c r="C9" s="25"/>
      <c r="D9" s="25"/>
      <c r="E9" s="25"/>
      <c r="F9" s="25"/>
      <c r="G9" s="25"/>
      <c r="H9" s="25"/>
      <c r="I9" s="25"/>
      <c r="J9" s="26"/>
    </row>
    <row r="10" spans="1:10" ht="45" x14ac:dyDescent="0.25">
      <c r="A10" s="25"/>
      <c r="B10" s="148" t="s">
        <v>60</v>
      </c>
      <c r="C10" s="155" t="s">
        <v>24</v>
      </c>
      <c r="D10" s="155" t="s">
        <v>25</v>
      </c>
      <c r="E10" s="155" t="s">
        <v>26</v>
      </c>
      <c r="F10" s="27" t="s">
        <v>29</v>
      </c>
      <c r="G10" s="76"/>
      <c r="H10" s="77"/>
      <c r="I10" s="25"/>
      <c r="J10" s="26"/>
    </row>
    <row r="11" spans="1:10" x14ac:dyDescent="0.25">
      <c r="A11" s="25"/>
      <c r="B11" s="28">
        <v>1</v>
      </c>
      <c r="C11" s="29">
        <f>SUM(Exercice1!G4:'Exercice1'!J4)</f>
        <v>0</v>
      </c>
      <c r="D11" s="29">
        <f>SUM(Exercice1!K4:'Exercice1'!N4)</f>
        <v>0</v>
      </c>
      <c r="E11" s="29">
        <f>SUM(Exercice1!O4:'Exercice1'!R4)</f>
        <v>0</v>
      </c>
      <c r="F11" s="29">
        <f>Exercice1!S4</f>
        <v>0</v>
      </c>
      <c r="G11" s="78"/>
      <c r="H11" s="79"/>
      <c r="I11" s="25"/>
      <c r="J11" s="26"/>
    </row>
    <row r="12" spans="1:10" x14ac:dyDescent="0.25">
      <c r="A12" s="25"/>
      <c r="B12" s="28">
        <v>2</v>
      </c>
      <c r="C12" s="29">
        <f>SUM(Exercice2!G$4:'Exercice2'!J$4)</f>
        <v>0</v>
      </c>
      <c r="D12" s="29">
        <f>SUM(Exercice2!K$4:'Exercice2'!N$4)</f>
        <v>0</v>
      </c>
      <c r="E12" s="29">
        <f>SUM(Exercice2!Q$4:'Exercice2'!R$4)</f>
        <v>0</v>
      </c>
      <c r="F12" s="29">
        <f>Exercice2!S4</f>
        <v>0</v>
      </c>
      <c r="G12" s="78"/>
      <c r="H12" s="79"/>
      <c r="I12" s="25"/>
      <c r="J12" s="26"/>
    </row>
    <row r="13" spans="1:10" x14ac:dyDescent="0.25">
      <c r="A13" s="25"/>
      <c r="B13" s="28">
        <v>3</v>
      </c>
      <c r="C13" s="29">
        <f>SUM(Exercice3!H$4:'Exercice3'!K$4)</f>
        <v>0</v>
      </c>
      <c r="D13" s="29">
        <f>SUM(Exercice3!L$4:'Exercice3'!O$4)</f>
        <v>0</v>
      </c>
      <c r="E13" s="29">
        <f>SUM(Exercice4!P$4:'Exercice4'!S$4)</f>
        <v>0</v>
      </c>
      <c r="F13" s="29">
        <f>Exercice3!T4</f>
        <v>0</v>
      </c>
      <c r="G13" s="78"/>
      <c r="H13" s="79"/>
      <c r="I13" s="25"/>
      <c r="J13" s="26"/>
    </row>
    <row r="14" spans="1:10" x14ac:dyDescent="0.25">
      <c r="A14" s="25"/>
      <c r="B14" s="28">
        <v>4</v>
      </c>
      <c r="C14" s="29">
        <f>SUM(Exercice3!H$4:'Exercice3'!K$4)</f>
        <v>0</v>
      </c>
      <c r="D14" s="29">
        <f>SUM(Exercice4!L$4:'Exercice4'!O$4)</f>
        <v>0</v>
      </c>
      <c r="E14" s="29">
        <f>SUM(Exercice4!P$4:'Exercice4'!S$4)</f>
        <v>0</v>
      </c>
      <c r="F14" s="29">
        <f>Exercice4!T4</f>
        <v>0</v>
      </c>
      <c r="G14" s="78"/>
      <c r="H14" s="79"/>
      <c r="I14" s="25"/>
      <c r="J14" s="26"/>
    </row>
    <row r="15" spans="1:10" x14ac:dyDescent="0.25">
      <c r="A15" s="25"/>
      <c r="B15" s="28">
        <v>5</v>
      </c>
      <c r="C15" s="29">
        <f>SUM(Exercice5!H$4:'Exercice5'!L$4)</f>
        <v>0</v>
      </c>
      <c r="D15" s="29">
        <f>SUM(Exercice5!M$4:'Exercice5'!Q$4)</f>
        <v>0</v>
      </c>
      <c r="E15" s="29">
        <f>SUM(Exercice5!R$4:'Exercice5'!V$4)</f>
        <v>0</v>
      </c>
      <c r="F15" s="29">
        <f>Exercice5!W4</f>
        <v>0</v>
      </c>
      <c r="G15" s="78"/>
      <c r="H15" s="79"/>
      <c r="I15" s="25"/>
      <c r="J15" s="26"/>
    </row>
    <row r="16" spans="1:10" x14ac:dyDescent="0.25">
      <c r="A16" s="25"/>
      <c r="B16" s="28">
        <v>6</v>
      </c>
      <c r="C16" s="29">
        <f>SUM(Exercice6!H$4:'Exercice6'!K$4)</f>
        <v>0</v>
      </c>
      <c r="D16" s="29">
        <f>SUM(Exercice6!L$4:'Exercice6'!O$4)</f>
        <v>0</v>
      </c>
      <c r="E16" s="29">
        <f>SUM(Exercice6!P$4:'Exercice6'!S$4)</f>
        <v>0</v>
      </c>
      <c r="F16" s="29">
        <f>Exercice6!T4</f>
        <v>0</v>
      </c>
      <c r="G16" s="78"/>
      <c r="H16" s="79"/>
      <c r="I16" s="25"/>
      <c r="J16" s="26"/>
    </row>
    <row r="17" spans="1:10" x14ac:dyDescent="0.25">
      <c r="A17" s="25"/>
      <c r="B17" s="115"/>
      <c r="C17" s="30"/>
      <c r="D17" s="30"/>
      <c r="E17" s="30"/>
      <c r="F17" s="30"/>
      <c r="G17" s="25"/>
      <c r="H17" s="79"/>
      <c r="I17" s="25"/>
      <c r="J17" s="26"/>
    </row>
    <row r="18" spans="1:10" x14ac:dyDescent="0.25">
      <c r="A18" s="25"/>
      <c r="B18" s="116"/>
      <c r="C18" s="25"/>
      <c r="D18" s="25"/>
      <c r="E18" s="25"/>
      <c r="F18" s="25"/>
      <c r="G18" s="25"/>
      <c r="H18" s="79"/>
      <c r="I18" s="25"/>
      <c r="J18" s="26"/>
    </row>
    <row r="19" spans="1:10" x14ac:dyDescent="0.25">
      <c r="A19" s="25"/>
      <c r="B19" s="116"/>
      <c r="C19" s="25"/>
      <c r="D19" s="25"/>
      <c r="E19" s="25"/>
      <c r="F19" s="25"/>
      <c r="G19" s="25"/>
      <c r="H19" s="79"/>
      <c r="I19" s="25"/>
      <c r="J19" s="26"/>
    </row>
    <row r="20" spans="1:10" x14ac:dyDescent="0.25">
      <c r="A20" s="25"/>
      <c r="B20" s="116"/>
      <c r="C20" s="25"/>
      <c r="D20" s="25"/>
      <c r="E20" s="25"/>
      <c r="F20" s="25"/>
      <c r="G20" s="25"/>
      <c r="H20" s="79"/>
      <c r="I20" s="25"/>
      <c r="J20" s="26"/>
    </row>
    <row r="21" spans="1:10" x14ac:dyDescent="0.25">
      <c r="A21" s="25"/>
      <c r="B21" s="116"/>
      <c r="C21" s="25"/>
      <c r="D21" s="25"/>
      <c r="E21" s="25"/>
      <c r="F21" s="25"/>
      <c r="G21" s="25"/>
      <c r="H21" s="79"/>
      <c r="I21" s="25"/>
      <c r="J21" s="26"/>
    </row>
    <row r="22" spans="1:10" x14ac:dyDescent="0.25">
      <c r="A22" s="25"/>
      <c r="B22" s="116"/>
      <c r="C22" s="25"/>
      <c r="D22" s="25"/>
      <c r="E22" s="25"/>
      <c r="F22" s="25"/>
      <c r="G22" s="25"/>
      <c r="H22" s="79"/>
      <c r="I22" s="25"/>
      <c r="J22" s="26"/>
    </row>
    <row r="23" spans="1:10" x14ac:dyDescent="0.25">
      <c r="A23" s="25"/>
      <c r="B23" s="116"/>
      <c r="C23" s="25"/>
      <c r="D23" s="25"/>
      <c r="E23" s="25"/>
      <c r="F23" s="25"/>
      <c r="G23" s="25"/>
      <c r="H23" s="79"/>
      <c r="I23" s="25"/>
      <c r="J23" s="26"/>
    </row>
    <row r="24" spans="1:10" x14ac:dyDescent="0.25">
      <c r="A24" s="25"/>
      <c r="B24" s="116"/>
      <c r="C24" s="25"/>
      <c r="D24" s="25"/>
      <c r="E24" s="25"/>
      <c r="F24" s="25"/>
      <c r="G24" s="25"/>
      <c r="H24" s="79"/>
      <c r="I24" s="25"/>
      <c r="J24" s="26"/>
    </row>
    <row r="25" spans="1:10" x14ac:dyDescent="0.25">
      <c r="A25" s="25"/>
      <c r="B25" s="116"/>
      <c r="C25" s="25"/>
      <c r="D25" s="25"/>
      <c r="E25" s="25"/>
      <c r="F25" s="25"/>
      <c r="G25" s="25"/>
      <c r="H25" s="79"/>
      <c r="I25" s="25"/>
      <c r="J25" s="26"/>
    </row>
    <row r="26" spans="1:10" x14ac:dyDescent="0.25">
      <c r="A26" s="25"/>
      <c r="B26" s="116"/>
      <c r="C26" s="25"/>
      <c r="D26" s="25"/>
      <c r="E26" s="25"/>
      <c r="F26" s="25"/>
      <c r="G26" s="25"/>
      <c r="H26" s="79"/>
      <c r="I26" s="25"/>
      <c r="J26" s="26"/>
    </row>
    <row r="27" spans="1:10" x14ac:dyDescent="0.25">
      <c r="A27" s="25"/>
      <c r="B27" s="116"/>
      <c r="C27" s="25"/>
      <c r="D27" s="25"/>
      <c r="E27" s="25"/>
      <c r="F27" s="25"/>
      <c r="G27" s="25"/>
      <c r="H27" s="79"/>
      <c r="I27" s="25"/>
      <c r="J27" s="26"/>
    </row>
    <row r="28" spans="1:10" x14ac:dyDescent="0.25">
      <c r="A28" s="25"/>
      <c r="B28" s="116"/>
      <c r="C28" s="25"/>
      <c r="D28" s="25"/>
      <c r="E28" s="25"/>
      <c r="F28" s="25"/>
      <c r="G28" s="25"/>
      <c r="H28" s="79"/>
      <c r="I28" s="25"/>
      <c r="J28" s="26"/>
    </row>
    <row r="29" spans="1:10" x14ac:dyDescent="0.25">
      <c r="A29" s="25"/>
      <c r="B29" s="116"/>
      <c r="C29" s="25"/>
      <c r="D29" s="25"/>
      <c r="E29" s="25"/>
      <c r="F29" s="25"/>
      <c r="G29" s="25"/>
      <c r="H29" s="79"/>
      <c r="I29" s="25"/>
      <c r="J29" s="26"/>
    </row>
    <row r="30" spans="1:10" x14ac:dyDescent="0.25">
      <c r="A30" s="25"/>
      <c r="B30" s="116"/>
      <c r="C30" s="25"/>
      <c r="D30" s="25"/>
      <c r="E30" s="25"/>
      <c r="F30" s="25"/>
      <c r="G30" s="25"/>
      <c r="H30" s="79"/>
      <c r="I30" s="25"/>
      <c r="J30" s="26"/>
    </row>
    <row r="31" spans="1:10" x14ac:dyDescent="0.25">
      <c r="A31" s="25"/>
      <c r="B31" s="116"/>
      <c r="C31" s="25"/>
      <c r="D31" s="25"/>
      <c r="E31" s="25"/>
      <c r="F31" s="25"/>
      <c r="G31" s="25"/>
      <c r="H31" s="79"/>
      <c r="I31" s="25"/>
      <c r="J31" s="26"/>
    </row>
    <row r="32" spans="1:10" x14ac:dyDescent="0.25">
      <c r="A32" s="25"/>
      <c r="B32" s="116"/>
      <c r="C32" s="25"/>
      <c r="D32" s="25"/>
      <c r="E32" s="25"/>
      <c r="F32" s="25"/>
      <c r="G32" s="25"/>
      <c r="H32" s="79"/>
      <c r="I32" s="25"/>
      <c r="J32" s="26"/>
    </row>
    <row r="33" spans="1:10" x14ac:dyDescent="0.25">
      <c r="A33" s="25"/>
      <c r="B33" s="116"/>
      <c r="C33" s="25"/>
      <c r="D33" s="25"/>
      <c r="E33" s="25"/>
      <c r="F33" s="25"/>
      <c r="G33" s="25"/>
      <c r="H33" s="79"/>
      <c r="I33" s="25"/>
      <c r="J33" s="26"/>
    </row>
    <row r="34" spans="1:10" x14ac:dyDescent="0.25">
      <c r="A34" s="25"/>
      <c r="B34" s="116"/>
      <c r="C34" s="25"/>
      <c r="D34" s="25"/>
      <c r="E34" s="117"/>
      <c r="F34" s="117"/>
      <c r="G34" s="25"/>
      <c r="H34" s="79"/>
      <c r="I34" s="25"/>
      <c r="J34" s="26"/>
    </row>
    <row r="35" spans="1:10" x14ac:dyDescent="0.25">
      <c r="A35" s="25"/>
      <c r="B35" s="25"/>
      <c r="C35" s="25"/>
      <c r="D35" s="118"/>
      <c r="E35" s="29" t="s">
        <v>20</v>
      </c>
      <c r="F35" s="135">
        <f>SUM(F11:F34)</f>
        <v>0</v>
      </c>
      <c r="G35" s="78"/>
      <c r="H35" s="25"/>
      <c r="I35" s="25"/>
      <c r="J35" s="26"/>
    </row>
    <row r="36" spans="1:10" x14ac:dyDescent="0.25">
      <c r="A36" s="25"/>
      <c r="B36" s="25"/>
      <c r="C36" s="25"/>
      <c r="D36" s="25"/>
      <c r="E36" s="30"/>
      <c r="F36" s="86"/>
      <c r="G36" s="25"/>
      <c r="H36" s="25"/>
      <c r="I36" s="25"/>
      <c r="J36" s="26"/>
    </row>
    <row r="37" spans="1:10" x14ac:dyDescent="0.25">
      <c r="A37" s="25"/>
      <c r="B37" s="25"/>
      <c r="C37" s="25"/>
      <c r="D37" s="25"/>
      <c r="E37" s="25"/>
      <c r="F37" s="25"/>
      <c r="G37" s="25"/>
      <c r="H37" s="25"/>
      <c r="I37" s="25"/>
      <c r="J37" s="26"/>
    </row>
    <row r="38" spans="1:10" x14ac:dyDescent="0.25">
      <c r="A38" s="24"/>
      <c r="B38" s="25"/>
      <c r="C38" s="25"/>
      <c r="D38" s="25"/>
      <c r="E38" s="25"/>
      <c r="F38" s="25"/>
      <c r="G38" s="25"/>
      <c r="H38" s="25"/>
      <c r="I38" s="25"/>
      <c r="J38" s="26"/>
    </row>
    <row r="39" spans="1:10" x14ac:dyDescent="0.25">
      <c r="A39" s="24"/>
      <c r="B39" s="25"/>
      <c r="C39" s="25"/>
      <c r="D39" s="25"/>
      <c r="E39" s="25"/>
      <c r="F39" s="25"/>
      <c r="G39" s="25"/>
      <c r="H39" s="25"/>
      <c r="I39" s="25"/>
      <c r="J39" s="26"/>
    </row>
    <row r="40" spans="1:10" x14ac:dyDescent="0.25">
      <c r="A40" s="24"/>
      <c r="B40" s="25"/>
      <c r="C40" s="25"/>
      <c r="D40" s="25"/>
      <c r="E40" s="25"/>
      <c r="F40" s="25"/>
      <c r="G40" s="25"/>
      <c r="H40" s="25"/>
      <c r="I40" s="25"/>
      <c r="J40" s="26"/>
    </row>
    <row r="41" spans="1:10" x14ac:dyDescent="0.25">
      <c r="A41" s="24"/>
      <c r="B41" s="25"/>
      <c r="C41" s="25"/>
      <c r="D41" s="25"/>
      <c r="E41" s="25"/>
      <c r="F41" s="25"/>
      <c r="G41" s="25"/>
      <c r="H41" s="25"/>
      <c r="I41" s="25"/>
      <c r="J41" s="26"/>
    </row>
    <row r="42" spans="1:10" x14ac:dyDescent="0.25">
      <c r="A42" s="24"/>
      <c r="B42" s="25"/>
      <c r="C42" s="25"/>
      <c r="D42" s="25"/>
      <c r="E42" s="25"/>
      <c r="F42" s="25"/>
      <c r="G42" s="25"/>
      <c r="H42" s="25"/>
      <c r="I42" s="25"/>
      <c r="J42" s="26"/>
    </row>
    <row r="43" spans="1:10" x14ac:dyDescent="0.25">
      <c r="A43" s="24"/>
      <c r="B43" s="25"/>
      <c r="C43" s="25"/>
      <c r="D43" s="25"/>
      <c r="E43" s="25"/>
      <c r="F43" s="25"/>
      <c r="G43" s="25"/>
      <c r="H43" s="25"/>
      <c r="I43" s="25"/>
      <c r="J43" s="26"/>
    </row>
    <row r="44" spans="1:10" x14ac:dyDescent="0.25">
      <c r="A44" s="24"/>
      <c r="B44" s="25"/>
      <c r="C44" s="25"/>
      <c r="D44" s="25"/>
      <c r="E44" s="25"/>
      <c r="F44" s="25"/>
      <c r="G44" s="25"/>
      <c r="H44" s="25"/>
      <c r="I44" s="25"/>
      <c r="J44" s="26"/>
    </row>
    <row r="45" spans="1:10" x14ac:dyDescent="0.25">
      <c r="A45" s="24"/>
      <c r="B45" s="25"/>
      <c r="C45" s="25"/>
      <c r="D45" s="25"/>
      <c r="E45" s="25"/>
      <c r="F45" s="25"/>
      <c r="G45" s="25"/>
      <c r="H45" s="25"/>
      <c r="I45" s="25"/>
      <c r="J45" s="26"/>
    </row>
    <row r="46" spans="1:10" ht="15.75" thickBot="1" x14ac:dyDescent="0.3">
      <c r="A46" s="24"/>
      <c r="B46" s="31" t="s">
        <v>4</v>
      </c>
      <c r="C46" s="25"/>
      <c r="D46" s="25"/>
      <c r="E46" s="25"/>
      <c r="F46" s="25" t="s">
        <v>6</v>
      </c>
      <c r="G46" s="25"/>
      <c r="H46" s="25"/>
      <c r="I46" s="25"/>
      <c r="J46" s="26"/>
    </row>
    <row r="47" spans="1:10" ht="15.75" thickBot="1" x14ac:dyDescent="0.3">
      <c r="A47" s="24"/>
      <c r="B47" s="232" t="str">
        <f>IF(ISBLANK(Résultats!C4),"",Résultats!C4)</f>
        <v/>
      </c>
      <c r="C47" s="233"/>
      <c r="D47" s="234"/>
      <c r="E47" s="25"/>
      <c r="F47" s="223"/>
      <c r="G47" s="224"/>
      <c r="H47" s="225"/>
      <c r="I47" s="25"/>
      <c r="J47" s="26"/>
    </row>
    <row r="48" spans="1:10" x14ac:dyDescent="0.25">
      <c r="A48" s="24"/>
      <c r="B48" s="25"/>
      <c r="C48" s="25"/>
      <c r="D48" s="25"/>
      <c r="E48" s="25"/>
      <c r="F48" s="226"/>
      <c r="G48" s="227"/>
      <c r="H48" s="228"/>
      <c r="I48" s="25"/>
      <c r="J48" s="26"/>
    </row>
    <row r="49" spans="1:10" x14ac:dyDescent="0.25">
      <c r="A49" s="24"/>
      <c r="B49" s="25"/>
      <c r="C49" s="25"/>
      <c r="D49" s="25"/>
      <c r="E49" s="25"/>
      <c r="F49" s="226"/>
      <c r="G49" s="227"/>
      <c r="H49" s="228"/>
      <c r="I49" s="25"/>
      <c r="J49" s="26"/>
    </row>
    <row r="50" spans="1:10" x14ac:dyDescent="0.25">
      <c r="A50" s="24"/>
      <c r="B50" s="25"/>
      <c r="C50" s="25"/>
      <c r="D50" s="25"/>
      <c r="E50" s="25"/>
      <c r="F50" s="226"/>
      <c r="G50" s="227"/>
      <c r="H50" s="228"/>
      <c r="I50" s="25"/>
      <c r="J50" s="26"/>
    </row>
    <row r="51" spans="1:10" ht="15.75" thickBot="1" x14ac:dyDescent="0.3">
      <c r="A51" s="24"/>
      <c r="B51" s="25"/>
      <c r="C51" s="25"/>
      <c r="D51" s="25"/>
      <c r="E51" s="25"/>
      <c r="F51" s="229"/>
      <c r="G51" s="230"/>
      <c r="H51" s="231"/>
      <c r="I51" s="25"/>
      <c r="J51" s="26"/>
    </row>
    <row r="52" spans="1:10" ht="15.75" thickBot="1" x14ac:dyDescent="0.3">
      <c r="A52" s="66" t="s">
        <v>19</v>
      </c>
      <c r="B52" s="31"/>
      <c r="C52" s="31"/>
      <c r="D52" s="31"/>
      <c r="E52" s="31"/>
      <c r="F52" s="31"/>
      <c r="G52" s="31"/>
      <c r="H52" s="31"/>
      <c r="I52" s="31"/>
      <c r="J52" s="32"/>
    </row>
  </sheetData>
  <sheetProtection algorithmName="SHA-512" hashValue="Ypudjij9h72OJwdg8eK1rX0a4QK8F8F8O4zgJ/DVtW7FXA3n86EB0BITCaNzM8w0Et5+BNhqwo2M4nUFNDY1nQ==" saltValue="s/vH+OBhlFjMliZqZAwnL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tabColor theme="4" tint="0.79998168889431442"/>
  </sheetPr>
  <dimension ref="A1:J52"/>
  <sheetViews>
    <sheetView zoomScaleNormal="100" workbookViewId="0">
      <selection activeCell="D16" sqref="D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61</v>
      </c>
      <c r="B1" s="256"/>
      <c r="C1" s="256"/>
      <c r="D1" s="256"/>
      <c r="E1" s="256"/>
      <c r="F1" s="256"/>
      <c r="G1" s="256"/>
      <c r="H1" s="256"/>
      <c r="I1" s="256"/>
      <c r="J1" s="257"/>
    </row>
    <row r="2" spans="1:10" ht="15.75" thickBot="1" x14ac:dyDescent="0.3">
      <c r="A2" s="33" t="s">
        <v>1</v>
      </c>
      <c r="B2" s="238" t="str">
        <f>IF(ISBLANK(Résultats!A11),"",Résultats!A11)</f>
        <v/>
      </c>
      <c r="C2" s="242"/>
      <c r="D2" s="242"/>
      <c r="E2" s="242"/>
      <c r="F2" s="239"/>
      <c r="G2" s="34" t="s">
        <v>2</v>
      </c>
      <c r="H2" s="34"/>
      <c r="I2" s="238" t="str">
        <f>IF(ISBLANK(Résultats!D11),"",Résultats!D11)</f>
        <v/>
      </c>
      <c r="J2" s="239"/>
    </row>
    <row r="3" spans="1:10" ht="15.75" thickBot="1" x14ac:dyDescent="0.3">
      <c r="A3" s="33" t="s">
        <v>3</v>
      </c>
      <c r="B3" s="34"/>
      <c r="C3" s="238" t="str">
        <f>IF(ISBLANK(Résultats!G11),"",Résultats!G11)</f>
        <v/>
      </c>
      <c r="D3" s="242"/>
      <c r="E3" s="242"/>
      <c r="F3" s="239"/>
      <c r="G3" s="258" t="s">
        <v>18</v>
      </c>
      <c r="H3" s="259"/>
      <c r="I3" s="240" t="str">
        <f>IF(ISBLANK(Résultats!F11),"","moins de 21ans")</f>
        <v/>
      </c>
      <c r="J3" s="241"/>
    </row>
    <row r="4" spans="1:10" ht="15.75" thickBot="1" x14ac:dyDescent="0.3">
      <c r="A4" s="33" t="s">
        <v>5</v>
      </c>
      <c r="B4" s="34"/>
      <c r="C4" s="238" t="str">
        <f>IF(ISBLANK(Résultats!C2),"",(Résultats!C2))</f>
        <v/>
      </c>
      <c r="D4" s="242"/>
      <c r="E4" s="242"/>
      <c r="F4" s="239"/>
      <c r="G4" s="34" t="s">
        <v>10</v>
      </c>
      <c r="H4" s="34"/>
      <c r="I4" s="240" t="str">
        <f>IF(ISBLANK(Résultats!J2),"",Résultats!J2)</f>
        <v/>
      </c>
      <c r="J4" s="241"/>
    </row>
    <row r="5" spans="1:10" x14ac:dyDescent="0.25">
      <c r="A5" s="33" t="s">
        <v>53</v>
      </c>
      <c r="B5" s="34"/>
      <c r="C5" s="34"/>
      <c r="D5" s="34"/>
      <c r="E5" s="34"/>
      <c r="F5" s="34"/>
      <c r="G5" s="34"/>
      <c r="H5" s="34"/>
      <c r="I5" s="43"/>
      <c r="J5" s="35"/>
    </row>
    <row r="6" spans="1:10" ht="17.25" x14ac:dyDescent="0.25">
      <c r="A6" s="142" t="s">
        <v>55</v>
      </c>
      <c r="B6" s="34"/>
      <c r="C6" s="34"/>
      <c r="D6" s="34"/>
      <c r="E6" s="34"/>
      <c r="F6" s="34"/>
      <c r="G6" s="34"/>
      <c r="H6" s="34"/>
      <c r="I6" s="34"/>
      <c r="J6" s="35"/>
    </row>
    <row r="7" spans="1:10" ht="17.25" x14ac:dyDescent="0.25">
      <c r="A7" s="142" t="s">
        <v>57</v>
      </c>
      <c r="B7" s="34"/>
      <c r="C7" s="34"/>
      <c r="D7" s="34"/>
      <c r="E7" s="34"/>
      <c r="F7" s="34"/>
      <c r="G7" s="34"/>
      <c r="H7" s="34"/>
      <c r="I7" s="34"/>
      <c r="J7" s="35"/>
    </row>
    <row r="8" spans="1:10" ht="17.25" x14ac:dyDescent="0.25">
      <c r="A8" s="142" t="s">
        <v>59</v>
      </c>
      <c r="B8" s="34"/>
      <c r="C8" s="34"/>
      <c r="D8" s="34"/>
      <c r="E8" s="34"/>
      <c r="F8" s="34"/>
      <c r="G8" s="34"/>
      <c r="H8" s="34"/>
      <c r="I8" s="34"/>
      <c r="J8" s="35"/>
    </row>
    <row r="9" spans="1:10" x14ac:dyDescent="0.25">
      <c r="A9" s="33"/>
      <c r="B9" s="34"/>
      <c r="C9" s="34"/>
      <c r="D9" s="34"/>
      <c r="E9" s="34"/>
      <c r="F9" s="34"/>
      <c r="G9" s="34"/>
      <c r="H9" s="34"/>
      <c r="I9" s="34"/>
      <c r="J9" s="35"/>
    </row>
    <row r="10" spans="1:10" ht="45" x14ac:dyDescent="0.25">
      <c r="A10" s="34"/>
      <c r="B10" s="147" t="s">
        <v>60</v>
      </c>
      <c r="C10" s="154" t="s">
        <v>24</v>
      </c>
      <c r="D10" s="154" t="s">
        <v>25</v>
      </c>
      <c r="E10" s="154" t="s">
        <v>26</v>
      </c>
      <c r="F10" s="36" t="s">
        <v>29</v>
      </c>
      <c r="G10" s="72"/>
      <c r="H10" s="73"/>
      <c r="I10" s="34"/>
      <c r="J10" s="35"/>
    </row>
    <row r="11" spans="1:10" x14ac:dyDescent="0.25">
      <c r="A11" s="34"/>
      <c r="B11" s="37">
        <v>1</v>
      </c>
      <c r="C11" s="38">
        <f>SUM(Exercice1!G5:'Exercice1'!J5)</f>
        <v>0</v>
      </c>
      <c r="D11" s="38">
        <f>SUM(Exercice1!K5:'Exercice1'!N5)</f>
        <v>0</v>
      </c>
      <c r="E11" s="38">
        <f>SUM(Exercice1!O5:'Exercice1'!R5)</f>
        <v>0</v>
      </c>
      <c r="F11" s="38">
        <f>Exercice1!S5</f>
        <v>0</v>
      </c>
      <c r="G11" s="74"/>
      <c r="H11" s="75"/>
      <c r="I11" s="34"/>
      <c r="J11" s="35"/>
    </row>
    <row r="12" spans="1:10" x14ac:dyDescent="0.25">
      <c r="A12" s="34"/>
      <c r="B12" s="37">
        <v>2</v>
      </c>
      <c r="C12" s="38">
        <f>SUM(Exercice2!G$5:'Exercice2'!J$5)</f>
        <v>0</v>
      </c>
      <c r="D12" s="38">
        <f>SUM(Exercice2!K$5:'Exercice2'!N$5)</f>
        <v>0</v>
      </c>
      <c r="E12" s="38">
        <f>SUM(Exercice2!Q$5:'Exercice2'!R$5)</f>
        <v>0</v>
      </c>
      <c r="F12" s="38">
        <f>Exercice2!S5</f>
        <v>0</v>
      </c>
      <c r="G12" s="74"/>
      <c r="H12" s="75"/>
      <c r="I12" s="34"/>
      <c r="J12" s="35"/>
    </row>
    <row r="13" spans="1:10" x14ac:dyDescent="0.25">
      <c r="A13" s="34"/>
      <c r="B13" s="37">
        <v>3</v>
      </c>
      <c r="C13" s="38">
        <f>SUM(Exercice3!H$5:'Exercice3'!K$5)</f>
        <v>0</v>
      </c>
      <c r="D13" s="38">
        <f>SUM(Exercice3!L$5:'Exercice3'!O$5)</f>
        <v>0</v>
      </c>
      <c r="E13" s="38">
        <f>SUM(Exercice4!P$5:'Exercice4'!S$5)</f>
        <v>0</v>
      </c>
      <c r="F13" s="38">
        <f>Exercice3!T5</f>
        <v>0</v>
      </c>
      <c r="G13" s="74"/>
      <c r="H13" s="75"/>
      <c r="I13" s="34"/>
      <c r="J13" s="35"/>
    </row>
    <row r="14" spans="1:10" x14ac:dyDescent="0.25">
      <c r="A14" s="34"/>
      <c r="B14" s="37">
        <v>4</v>
      </c>
      <c r="C14" s="38">
        <f>SUM(Exercice3!H$5:'Exercice3'!K$5)</f>
        <v>0</v>
      </c>
      <c r="D14" s="38">
        <f>SUM(Exercice4!L$5:'Exercice4'!O$5)</f>
        <v>0</v>
      </c>
      <c r="E14" s="38">
        <f>SUM(Exercice4!P$5:'Exercice4'!S$5)</f>
        <v>0</v>
      </c>
      <c r="F14" s="38">
        <f>Exercice4!T5</f>
        <v>0</v>
      </c>
      <c r="G14" s="74"/>
      <c r="H14" s="75"/>
      <c r="I14" s="34"/>
      <c r="J14" s="35"/>
    </row>
    <row r="15" spans="1:10" x14ac:dyDescent="0.25">
      <c r="A15" s="34"/>
      <c r="B15" s="37">
        <v>5</v>
      </c>
      <c r="C15" s="38">
        <f>SUM(Exercice5!H$5:'Exercice5'!L$5)</f>
        <v>0</v>
      </c>
      <c r="D15" s="38">
        <f>SUM(Exercice5!M$5:'Exercice5'!Q$5)</f>
        <v>0</v>
      </c>
      <c r="E15" s="38">
        <f>SUM(Exercice5!R$5:'Exercice5'!V$5)</f>
        <v>0</v>
      </c>
      <c r="F15" s="38">
        <f>Exercice5!W5</f>
        <v>0</v>
      </c>
      <c r="G15" s="74"/>
      <c r="H15" s="75"/>
      <c r="I15" s="34"/>
      <c r="J15" s="35"/>
    </row>
    <row r="16" spans="1:10" x14ac:dyDescent="0.25">
      <c r="A16" s="34"/>
      <c r="B16" s="37">
        <v>6</v>
      </c>
      <c r="C16" s="38">
        <f>SUM(Exercice6!H$5:'Exercice6'!K$5)</f>
        <v>0</v>
      </c>
      <c r="D16" s="38">
        <f>SUM(Exercice6!L$5:'Exercice6'!O$5)</f>
        <v>0</v>
      </c>
      <c r="E16" s="38">
        <f>SUM(Exercice6!P$5:'Exercice6'!S$5)</f>
        <v>0</v>
      </c>
      <c r="F16" s="38">
        <f>Exercice6!T5</f>
        <v>0</v>
      </c>
      <c r="G16" s="74"/>
      <c r="H16" s="75"/>
      <c r="I16" s="34"/>
      <c r="J16" s="35"/>
    </row>
    <row r="17" spans="1:10" x14ac:dyDescent="0.25">
      <c r="A17" s="34"/>
      <c r="B17" s="119"/>
      <c r="C17" s="39"/>
      <c r="D17" s="39"/>
      <c r="E17" s="39"/>
      <c r="F17" s="39"/>
      <c r="G17" s="34"/>
      <c r="H17" s="75"/>
      <c r="I17" s="34"/>
      <c r="J17" s="35"/>
    </row>
    <row r="18" spans="1:10" x14ac:dyDescent="0.25">
      <c r="A18" s="34"/>
      <c r="B18" s="120"/>
      <c r="C18" s="34"/>
      <c r="D18" s="34"/>
      <c r="E18" s="34"/>
      <c r="F18" s="34"/>
      <c r="G18" s="34"/>
      <c r="H18" s="75"/>
      <c r="I18" s="34"/>
      <c r="J18" s="35"/>
    </row>
    <row r="19" spans="1:10" x14ac:dyDescent="0.25">
      <c r="A19" s="34"/>
      <c r="B19" s="120"/>
      <c r="C19" s="34"/>
      <c r="D19" s="34"/>
      <c r="E19" s="34"/>
      <c r="F19" s="34"/>
      <c r="G19" s="34"/>
      <c r="H19" s="75"/>
      <c r="I19" s="34"/>
      <c r="J19" s="35"/>
    </row>
    <row r="20" spans="1:10" x14ac:dyDescent="0.25">
      <c r="A20" s="34"/>
      <c r="B20" s="120"/>
      <c r="C20" s="34"/>
      <c r="D20" s="34"/>
      <c r="E20" s="34"/>
      <c r="F20" s="34"/>
      <c r="G20" s="34"/>
      <c r="H20" s="75"/>
      <c r="I20" s="34"/>
      <c r="J20" s="35"/>
    </row>
    <row r="21" spans="1:10" x14ac:dyDescent="0.25">
      <c r="A21" s="34"/>
      <c r="B21" s="120"/>
      <c r="C21" s="34"/>
      <c r="D21" s="34"/>
      <c r="E21" s="34"/>
      <c r="F21" s="34"/>
      <c r="G21" s="34"/>
      <c r="H21" s="75"/>
      <c r="I21" s="34"/>
      <c r="J21" s="35"/>
    </row>
    <row r="22" spans="1:10" x14ac:dyDescent="0.25">
      <c r="A22" s="34"/>
      <c r="B22" s="120"/>
      <c r="C22" s="34"/>
      <c r="D22" s="34"/>
      <c r="E22" s="34"/>
      <c r="F22" s="34"/>
      <c r="G22" s="34"/>
      <c r="H22" s="75"/>
      <c r="I22" s="34"/>
      <c r="J22" s="35"/>
    </row>
    <row r="23" spans="1:10" x14ac:dyDescent="0.25">
      <c r="A23" s="34"/>
      <c r="B23" s="120"/>
      <c r="C23" s="34"/>
      <c r="D23" s="34"/>
      <c r="E23" s="34"/>
      <c r="F23" s="34"/>
      <c r="G23" s="34"/>
      <c r="H23" s="75"/>
      <c r="I23" s="34"/>
      <c r="J23" s="35"/>
    </row>
    <row r="24" spans="1:10" x14ac:dyDescent="0.25">
      <c r="A24" s="34"/>
      <c r="B24" s="120"/>
      <c r="C24" s="34"/>
      <c r="D24" s="34"/>
      <c r="E24" s="34"/>
      <c r="F24" s="34"/>
      <c r="G24" s="34"/>
      <c r="H24" s="75"/>
      <c r="I24" s="34"/>
      <c r="J24" s="35"/>
    </row>
    <row r="25" spans="1:10" x14ac:dyDescent="0.25">
      <c r="A25" s="34"/>
      <c r="B25" s="120"/>
      <c r="C25" s="34"/>
      <c r="D25" s="34"/>
      <c r="E25" s="34"/>
      <c r="F25" s="34"/>
      <c r="G25" s="34"/>
      <c r="H25" s="75"/>
      <c r="I25" s="34"/>
      <c r="J25" s="35"/>
    </row>
    <row r="26" spans="1:10" x14ac:dyDescent="0.25">
      <c r="A26" s="34"/>
      <c r="B26" s="120"/>
      <c r="C26" s="34"/>
      <c r="D26" s="34"/>
      <c r="E26" s="34"/>
      <c r="F26" s="34"/>
      <c r="G26" s="34"/>
      <c r="H26" s="75"/>
      <c r="I26" s="34"/>
      <c r="J26" s="35"/>
    </row>
    <row r="27" spans="1:10" x14ac:dyDescent="0.25">
      <c r="A27" s="34"/>
      <c r="B27" s="120"/>
      <c r="C27" s="34"/>
      <c r="D27" s="34"/>
      <c r="E27" s="34"/>
      <c r="F27" s="34"/>
      <c r="G27" s="34"/>
      <c r="H27" s="75"/>
      <c r="I27" s="34"/>
      <c r="J27" s="35"/>
    </row>
    <row r="28" spans="1:10" x14ac:dyDescent="0.25">
      <c r="A28" s="34"/>
      <c r="B28" s="120"/>
      <c r="C28" s="34"/>
      <c r="D28" s="34"/>
      <c r="E28" s="34"/>
      <c r="F28" s="34"/>
      <c r="G28" s="34"/>
      <c r="H28" s="75"/>
      <c r="I28" s="34"/>
      <c r="J28" s="35"/>
    </row>
    <row r="29" spans="1:10" x14ac:dyDescent="0.25">
      <c r="A29" s="34"/>
      <c r="B29" s="120"/>
      <c r="C29" s="34"/>
      <c r="D29" s="34"/>
      <c r="E29" s="34"/>
      <c r="F29" s="34"/>
      <c r="G29" s="34"/>
      <c r="H29" s="75"/>
      <c r="I29" s="34"/>
      <c r="J29" s="35"/>
    </row>
    <row r="30" spans="1:10" x14ac:dyDescent="0.25">
      <c r="A30" s="34"/>
      <c r="B30" s="120"/>
      <c r="C30" s="34"/>
      <c r="D30" s="34"/>
      <c r="E30" s="34"/>
      <c r="F30" s="34"/>
      <c r="G30" s="34"/>
      <c r="H30" s="75"/>
      <c r="I30" s="34"/>
      <c r="J30" s="35"/>
    </row>
    <row r="31" spans="1:10" x14ac:dyDescent="0.25">
      <c r="A31" s="34"/>
      <c r="B31" s="120"/>
      <c r="C31" s="34"/>
      <c r="D31" s="34"/>
      <c r="E31" s="34"/>
      <c r="F31" s="34"/>
      <c r="G31" s="34"/>
      <c r="H31" s="75"/>
      <c r="I31" s="34"/>
      <c r="J31" s="35"/>
    </row>
    <row r="32" spans="1:10" x14ac:dyDescent="0.25">
      <c r="A32" s="34"/>
      <c r="B32" s="120"/>
      <c r="C32" s="34"/>
      <c r="D32" s="34"/>
      <c r="E32" s="34"/>
      <c r="F32" s="34"/>
      <c r="G32" s="34"/>
      <c r="H32" s="75"/>
      <c r="I32" s="34"/>
      <c r="J32" s="35"/>
    </row>
    <row r="33" spans="1:10" x14ac:dyDescent="0.25">
      <c r="A33" s="34"/>
      <c r="B33" s="120"/>
      <c r="C33" s="34"/>
      <c r="D33" s="34"/>
      <c r="E33" s="34"/>
      <c r="F33" s="34"/>
      <c r="G33" s="34"/>
      <c r="H33" s="75"/>
      <c r="I33" s="34"/>
      <c r="J33" s="35"/>
    </row>
    <row r="34" spans="1:10" x14ac:dyDescent="0.25">
      <c r="A34" s="34"/>
      <c r="B34" s="120"/>
      <c r="C34" s="34"/>
      <c r="D34" s="34"/>
      <c r="E34" s="121"/>
      <c r="F34" s="121"/>
      <c r="G34" s="34"/>
      <c r="H34" s="75"/>
      <c r="I34" s="34"/>
      <c r="J34" s="35"/>
    </row>
    <row r="35" spans="1:10" x14ac:dyDescent="0.25">
      <c r="A35" s="34"/>
      <c r="B35" s="34"/>
      <c r="C35" s="34"/>
      <c r="D35" s="122"/>
      <c r="E35" s="38" t="s">
        <v>20</v>
      </c>
      <c r="F35" s="137">
        <f>SUM(F11:F34)</f>
        <v>0</v>
      </c>
      <c r="G35" s="74"/>
      <c r="H35" s="34"/>
      <c r="I35" s="34"/>
      <c r="J35" s="35"/>
    </row>
    <row r="36" spans="1:10" x14ac:dyDescent="0.25">
      <c r="A36" s="34"/>
      <c r="B36" s="34"/>
      <c r="C36" s="34"/>
      <c r="D36" s="34"/>
      <c r="E36" s="39"/>
      <c r="F36" s="85"/>
      <c r="G36" s="34"/>
      <c r="H36" s="34"/>
      <c r="I36" s="34"/>
      <c r="J36" s="35"/>
    </row>
    <row r="37" spans="1:10" x14ac:dyDescent="0.25">
      <c r="A37" s="34"/>
      <c r="B37" s="34"/>
      <c r="C37" s="34"/>
      <c r="D37" s="34"/>
      <c r="E37" s="34"/>
      <c r="F37" s="34"/>
      <c r="G37" s="34"/>
      <c r="H37" s="34"/>
      <c r="I37" s="34"/>
      <c r="J37" s="35"/>
    </row>
    <row r="38" spans="1:10" x14ac:dyDescent="0.25">
      <c r="A38" s="33"/>
      <c r="B38" s="34"/>
      <c r="C38" s="34"/>
      <c r="D38" s="34"/>
      <c r="E38" s="34"/>
      <c r="F38" s="34"/>
      <c r="G38" s="34"/>
      <c r="H38" s="34"/>
      <c r="I38" s="34"/>
      <c r="J38" s="35"/>
    </row>
    <row r="39" spans="1:10" x14ac:dyDescent="0.25">
      <c r="A39" s="33"/>
      <c r="B39" s="34"/>
      <c r="C39" s="34"/>
      <c r="D39" s="34"/>
      <c r="E39" s="34"/>
      <c r="F39" s="34"/>
      <c r="G39" s="34"/>
      <c r="H39" s="34"/>
      <c r="I39" s="34"/>
      <c r="J39" s="35"/>
    </row>
    <row r="40" spans="1:10" x14ac:dyDescent="0.25">
      <c r="A40" s="33"/>
      <c r="B40" s="34"/>
      <c r="C40" s="34"/>
      <c r="D40" s="34"/>
      <c r="E40" s="34"/>
      <c r="F40" s="34"/>
      <c r="G40" s="34"/>
      <c r="H40" s="34"/>
      <c r="I40" s="34"/>
      <c r="J40" s="35"/>
    </row>
    <row r="41" spans="1:10" x14ac:dyDescent="0.25">
      <c r="A41" s="33"/>
      <c r="B41" s="34"/>
      <c r="C41" s="34"/>
      <c r="D41" s="34"/>
      <c r="E41" s="34"/>
      <c r="F41" s="34"/>
      <c r="G41" s="34"/>
      <c r="H41" s="34"/>
      <c r="I41" s="34"/>
      <c r="J41" s="35"/>
    </row>
    <row r="42" spans="1:10" x14ac:dyDescent="0.25">
      <c r="A42" s="33"/>
      <c r="B42" s="34"/>
      <c r="C42" s="34"/>
      <c r="D42" s="34"/>
      <c r="E42" s="34"/>
      <c r="F42" s="34"/>
      <c r="G42" s="34"/>
      <c r="H42" s="34"/>
      <c r="I42" s="34"/>
      <c r="J42" s="35"/>
    </row>
    <row r="43" spans="1:10" x14ac:dyDescent="0.25">
      <c r="A43" s="33"/>
      <c r="B43" s="34"/>
      <c r="C43" s="34"/>
      <c r="D43" s="34"/>
      <c r="E43" s="34"/>
      <c r="F43" s="34"/>
      <c r="G43" s="34"/>
      <c r="H43" s="34"/>
      <c r="I43" s="34"/>
      <c r="J43" s="35"/>
    </row>
    <row r="44" spans="1:10" x14ac:dyDescent="0.25">
      <c r="A44" s="33"/>
      <c r="B44" s="34"/>
      <c r="C44" s="34"/>
      <c r="D44" s="34"/>
      <c r="E44" s="34"/>
      <c r="F44" s="34"/>
      <c r="G44" s="34"/>
      <c r="H44" s="34"/>
      <c r="I44" s="34"/>
      <c r="J44" s="35"/>
    </row>
    <row r="45" spans="1:10" x14ac:dyDescent="0.25">
      <c r="A45" s="33"/>
      <c r="B45" s="34"/>
      <c r="C45" s="34"/>
      <c r="D45" s="34"/>
      <c r="E45" s="34"/>
      <c r="F45" s="34"/>
      <c r="G45" s="34"/>
      <c r="H45" s="34"/>
      <c r="I45" s="34"/>
      <c r="J45" s="35"/>
    </row>
    <row r="46" spans="1:10" ht="15.75" thickBot="1" x14ac:dyDescent="0.3">
      <c r="A46" s="33"/>
      <c r="B46" s="40" t="s">
        <v>4</v>
      </c>
      <c r="C46" s="34"/>
      <c r="D46" s="34"/>
      <c r="E46" s="34"/>
      <c r="F46" s="34" t="s">
        <v>6</v>
      </c>
      <c r="G46" s="34"/>
      <c r="H46" s="34"/>
      <c r="I46" s="34"/>
      <c r="J46" s="35"/>
    </row>
    <row r="47" spans="1:10" ht="15.75" thickBot="1" x14ac:dyDescent="0.3">
      <c r="A47" s="33"/>
      <c r="B47" s="232" t="str">
        <f>IF(ISBLANK(Résultats!C4),"",Résultats!C4)</f>
        <v/>
      </c>
      <c r="C47" s="233"/>
      <c r="D47" s="234"/>
      <c r="E47" s="34"/>
      <c r="F47" s="223"/>
      <c r="G47" s="224"/>
      <c r="H47" s="225"/>
      <c r="I47" s="34"/>
      <c r="J47" s="35"/>
    </row>
    <row r="48" spans="1:10" x14ac:dyDescent="0.25">
      <c r="A48" s="33"/>
      <c r="B48" s="34"/>
      <c r="C48" s="34"/>
      <c r="D48" s="34"/>
      <c r="E48" s="34"/>
      <c r="F48" s="226"/>
      <c r="G48" s="227"/>
      <c r="H48" s="228"/>
      <c r="I48" s="34"/>
      <c r="J48" s="35"/>
    </row>
    <row r="49" spans="1:10" x14ac:dyDescent="0.25">
      <c r="A49" s="33"/>
      <c r="B49" s="34"/>
      <c r="C49" s="34"/>
      <c r="D49" s="34"/>
      <c r="E49" s="34"/>
      <c r="F49" s="226"/>
      <c r="G49" s="227"/>
      <c r="H49" s="228"/>
      <c r="I49" s="34"/>
      <c r="J49" s="35"/>
    </row>
    <row r="50" spans="1:10" x14ac:dyDescent="0.25">
      <c r="A50" s="33"/>
      <c r="B50" s="34"/>
      <c r="C50" s="34"/>
      <c r="D50" s="34"/>
      <c r="E50" s="34"/>
      <c r="F50" s="226"/>
      <c r="G50" s="227"/>
      <c r="H50" s="228"/>
      <c r="I50" s="34"/>
      <c r="J50" s="35"/>
    </row>
    <row r="51" spans="1:10" ht="15.75" thickBot="1" x14ac:dyDescent="0.3">
      <c r="A51" s="33"/>
      <c r="B51" s="34"/>
      <c r="C51" s="34"/>
      <c r="D51" s="34"/>
      <c r="E51" s="34"/>
      <c r="F51" s="229"/>
      <c r="G51" s="230"/>
      <c r="H51" s="231"/>
      <c r="I51" s="34"/>
      <c r="J51" s="35"/>
    </row>
    <row r="52" spans="1:10" ht="15.75" thickBot="1" x14ac:dyDescent="0.3">
      <c r="A52" s="65" t="s">
        <v>19</v>
      </c>
      <c r="B52" s="40"/>
      <c r="C52" s="40"/>
      <c r="D52" s="40"/>
      <c r="E52" s="40"/>
      <c r="F52" s="40"/>
      <c r="G52" s="40"/>
      <c r="H52" s="40"/>
      <c r="I52" s="40"/>
      <c r="J52" s="41"/>
    </row>
  </sheetData>
  <sheetProtection algorithmName="SHA-512" hashValue="zuhik32biLQEsM2IpGltO5mWNcoPBsHEhF8OaGTQWbAeDPZuZ0TTGlb1AZ1ReNyXrl6WvvbzjaKR8KWH2XoxYA==" saltValue="FCC0JSbPLzsW+KMF+XUmh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dimension ref="A1:J52"/>
  <sheetViews>
    <sheetView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35" t="s">
        <v>61</v>
      </c>
      <c r="B1" s="236"/>
      <c r="C1" s="236"/>
      <c r="D1" s="236"/>
      <c r="E1" s="236"/>
      <c r="F1" s="236"/>
      <c r="G1" s="236"/>
      <c r="H1" s="236"/>
      <c r="I1" s="236"/>
      <c r="J1" s="237"/>
    </row>
    <row r="2" spans="1:10" ht="15.75" thickBot="1" x14ac:dyDescent="0.3">
      <c r="A2" s="6" t="s">
        <v>1</v>
      </c>
      <c r="B2" s="238" t="str">
        <f>IF(ISBLANK(Résultats!A12),"",Résultats!A12)</f>
        <v/>
      </c>
      <c r="C2" s="242"/>
      <c r="D2" s="242"/>
      <c r="E2" s="242"/>
      <c r="F2" s="239"/>
      <c r="G2" s="7" t="s">
        <v>2</v>
      </c>
      <c r="H2" s="7"/>
      <c r="I2" s="238" t="str">
        <f>IF(ISBLANK(Résultats!D12),"",Résultats!D12)</f>
        <v/>
      </c>
      <c r="J2" s="239"/>
    </row>
    <row r="3" spans="1:10" ht="15.75" thickBot="1" x14ac:dyDescent="0.3">
      <c r="A3" s="6" t="s">
        <v>3</v>
      </c>
      <c r="B3" s="7"/>
      <c r="C3" s="238" t="str">
        <f>IF(ISBLANK(Résultats!G12),"",Résultats!G12)</f>
        <v/>
      </c>
      <c r="D3" s="242"/>
      <c r="E3" s="242"/>
      <c r="F3" s="239"/>
      <c r="G3" s="243" t="s">
        <v>18</v>
      </c>
      <c r="H3" s="244"/>
      <c r="I3" s="240" t="str">
        <f>IF(ISBLANK(Résultats!F12),"","moins de 21ans")</f>
        <v/>
      </c>
      <c r="J3" s="241"/>
    </row>
    <row r="4" spans="1:10" ht="15.75" thickBot="1" x14ac:dyDescent="0.3">
      <c r="A4" s="6" t="s">
        <v>5</v>
      </c>
      <c r="B4" s="7"/>
      <c r="C4" s="238" t="str">
        <f>IF(ISBLANK(Résultats!C2),"",(Résultats!C2))</f>
        <v/>
      </c>
      <c r="D4" s="242"/>
      <c r="E4" s="242"/>
      <c r="F4" s="239"/>
      <c r="G4" s="7" t="s">
        <v>10</v>
      </c>
      <c r="H4" s="7"/>
      <c r="I4" s="240" t="str">
        <f>IF(ISBLANK(Résultats!J2),"",Résultats!J2)</f>
        <v/>
      </c>
      <c r="J4" s="241"/>
    </row>
    <row r="5" spans="1:10" x14ac:dyDescent="0.25">
      <c r="A5" s="6" t="s">
        <v>53</v>
      </c>
      <c r="B5" s="7"/>
      <c r="C5" s="7"/>
      <c r="D5" s="7"/>
      <c r="E5" s="7"/>
      <c r="F5" s="7"/>
      <c r="G5" s="7"/>
      <c r="H5" s="7"/>
      <c r="I5" s="42"/>
      <c r="J5" s="8"/>
    </row>
    <row r="6" spans="1:10" ht="17.25" x14ac:dyDescent="0.25">
      <c r="A6" s="105" t="s">
        <v>55</v>
      </c>
      <c r="B6" s="7"/>
      <c r="C6" s="7"/>
      <c r="D6" s="7"/>
      <c r="E6" s="7"/>
      <c r="F6" s="7"/>
      <c r="G6" s="7"/>
      <c r="H6" s="7"/>
      <c r="I6" s="7"/>
      <c r="J6" s="8"/>
    </row>
    <row r="7" spans="1:10" ht="17.25" x14ac:dyDescent="0.25">
      <c r="A7" s="105" t="s">
        <v>57</v>
      </c>
      <c r="B7" s="7"/>
      <c r="C7" s="7"/>
      <c r="D7" s="7"/>
      <c r="E7" s="7"/>
      <c r="F7" s="7"/>
      <c r="G7" s="7"/>
      <c r="H7" s="7"/>
      <c r="I7" s="7"/>
      <c r="J7" s="8"/>
    </row>
    <row r="8" spans="1:10" ht="17.25" x14ac:dyDescent="0.25">
      <c r="A8" s="105" t="s">
        <v>59</v>
      </c>
      <c r="B8" s="7"/>
      <c r="C8" s="7"/>
      <c r="D8" s="7"/>
      <c r="E8" s="7"/>
      <c r="F8" s="7"/>
      <c r="G8" s="7"/>
      <c r="H8" s="7"/>
      <c r="I8" s="7"/>
      <c r="J8" s="8"/>
    </row>
    <row r="9" spans="1:10" x14ac:dyDescent="0.25">
      <c r="A9" s="6"/>
      <c r="B9" s="7"/>
      <c r="C9" s="7"/>
      <c r="D9" s="7"/>
      <c r="E9" s="7"/>
      <c r="F9" s="7"/>
      <c r="G9" s="7"/>
      <c r="H9" s="7"/>
      <c r="I9" s="7"/>
      <c r="J9" s="8"/>
    </row>
    <row r="10" spans="1:10" ht="45" x14ac:dyDescent="0.25">
      <c r="A10" s="7"/>
      <c r="B10" s="150" t="s">
        <v>60</v>
      </c>
      <c r="C10" s="157" t="s">
        <v>24</v>
      </c>
      <c r="D10" s="157" t="s">
        <v>25</v>
      </c>
      <c r="E10" s="157" t="s">
        <v>26</v>
      </c>
      <c r="F10" s="9" t="s">
        <v>29</v>
      </c>
      <c r="G10" s="69"/>
      <c r="H10" s="70"/>
      <c r="I10" s="7"/>
      <c r="J10" s="8"/>
    </row>
    <row r="11" spans="1:10" x14ac:dyDescent="0.25">
      <c r="A11" s="7"/>
      <c r="B11" s="10">
        <v>1</v>
      </c>
      <c r="C11" s="11">
        <f>SUM(Exercice1!G6:'Exercice1'!J6)</f>
        <v>0</v>
      </c>
      <c r="D11" s="11">
        <f>SUM(Exercice1!K6:'Exercice1'!N6)</f>
        <v>0</v>
      </c>
      <c r="E11" s="11">
        <f>SUM(Exercice1!O6:'Exercice1'!R6)</f>
        <v>0</v>
      </c>
      <c r="F11" s="11">
        <f>Exercice1!S6</f>
        <v>0</v>
      </c>
      <c r="G11" s="51"/>
      <c r="H11" s="71"/>
      <c r="I11" s="7"/>
      <c r="J11" s="8"/>
    </row>
    <row r="12" spans="1:10" x14ac:dyDescent="0.25">
      <c r="A12" s="7"/>
      <c r="B12" s="10">
        <v>2</v>
      </c>
      <c r="C12" s="11">
        <f>SUM(Exercice2!G$6:'Exercice2'!J$6)</f>
        <v>0</v>
      </c>
      <c r="D12" s="11">
        <f>SUM(Exercice2!K$6:'Exercice2'!N$6)</f>
        <v>0</v>
      </c>
      <c r="E12" s="11">
        <f>SUM(Exercice2!Q$6:'Exercice2'!R$6)</f>
        <v>0</v>
      </c>
      <c r="F12" s="11">
        <f>Exercice2!S6</f>
        <v>0</v>
      </c>
      <c r="G12" s="51"/>
      <c r="H12" s="71"/>
      <c r="I12" s="7"/>
      <c r="J12" s="8"/>
    </row>
    <row r="13" spans="1:10" x14ac:dyDescent="0.25">
      <c r="A13" s="7"/>
      <c r="B13" s="10">
        <v>3</v>
      </c>
      <c r="C13" s="11">
        <f>SUM(Exercice3!H$6:'Exercice3'!K$6)</f>
        <v>0</v>
      </c>
      <c r="D13" s="11">
        <f>SUM(Exercice3!L$6:'Exercice3'!O$6)</f>
        <v>0</v>
      </c>
      <c r="E13" s="11">
        <f>SUM(Exercice4!P$6:'Exercice4'!S$6)</f>
        <v>0</v>
      </c>
      <c r="F13" s="11">
        <f>Exercice3!T5</f>
        <v>0</v>
      </c>
      <c r="G13" s="51"/>
      <c r="H13" s="71"/>
      <c r="I13" s="7"/>
      <c r="J13" s="8"/>
    </row>
    <row r="14" spans="1:10" x14ac:dyDescent="0.25">
      <c r="A14" s="7"/>
      <c r="B14" s="10">
        <v>4</v>
      </c>
      <c r="C14" s="11">
        <f>SUM(Exercice3!H$6:'Exercice3'!K$6)</f>
        <v>0</v>
      </c>
      <c r="D14" s="11">
        <f>SUM(Exercice4!L$6:'Exercice4'!O$6)</f>
        <v>0</v>
      </c>
      <c r="E14" s="11">
        <f>SUM(Exercice4!P$6:'Exercice4'!S$6)</f>
        <v>0</v>
      </c>
      <c r="F14" s="11">
        <f>Exercice4!T6</f>
        <v>0</v>
      </c>
      <c r="G14" s="51"/>
      <c r="H14" s="71"/>
      <c r="I14" s="7"/>
      <c r="J14" s="8"/>
    </row>
    <row r="15" spans="1:10" x14ac:dyDescent="0.25">
      <c r="A15" s="7"/>
      <c r="B15" s="10">
        <v>5</v>
      </c>
      <c r="C15" s="11">
        <f>SUM(Exercice5!H$6:'Exercice5'!L$6)</f>
        <v>0</v>
      </c>
      <c r="D15" s="11">
        <f>SUM(Exercice5!M$6:'Exercice5'!Q$6)</f>
        <v>0</v>
      </c>
      <c r="E15" s="11">
        <f>SUM(Exercice5!R$6:'Exercice5'!V$6)</f>
        <v>0</v>
      </c>
      <c r="F15" s="11">
        <f>Exercice5!W6</f>
        <v>0</v>
      </c>
      <c r="G15" s="51"/>
      <c r="H15" s="71"/>
      <c r="I15" s="7"/>
      <c r="J15" s="8"/>
    </row>
    <row r="16" spans="1:10" x14ac:dyDescent="0.25">
      <c r="A16" s="7"/>
      <c r="B16" s="10">
        <v>6</v>
      </c>
      <c r="C16" s="11">
        <f>SUM(Exercice6!H$6:'Exercice6'!K$6)</f>
        <v>0</v>
      </c>
      <c r="D16" s="11">
        <f>SUM(Exercice6!L$6:'Exercice6'!O$6)</f>
        <v>0</v>
      </c>
      <c r="E16" s="11">
        <f>SUM(Exercice6!P$6:'Exercice6'!S$6)</f>
        <v>0</v>
      </c>
      <c r="F16" s="11">
        <f>Exercice6!T6</f>
        <v>0</v>
      </c>
      <c r="G16" s="51"/>
      <c r="H16" s="71"/>
      <c r="I16" s="7"/>
      <c r="J16" s="8"/>
    </row>
    <row r="17" spans="1:10" x14ac:dyDescent="0.25">
      <c r="A17" s="7"/>
      <c r="B17" s="123"/>
      <c r="C17" s="12"/>
      <c r="D17" s="12"/>
      <c r="E17" s="12"/>
      <c r="F17" s="12"/>
      <c r="G17" s="7"/>
      <c r="H17" s="71"/>
      <c r="I17" s="7"/>
      <c r="J17" s="8"/>
    </row>
    <row r="18" spans="1:10" x14ac:dyDescent="0.25">
      <c r="A18" s="7"/>
      <c r="B18" s="109"/>
      <c r="C18" s="7"/>
      <c r="D18" s="7"/>
      <c r="E18" s="7"/>
      <c r="F18" s="7"/>
      <c r="G18" s="7"/>
      <c r="H18" s="71"/>
      <c r="I18" s="7"/>
      <c r="J18" s="8"/>
    </row>
    <row r="19" spans="1:10" x14ac:dyDescent="0.25">
      <c r="A19" s="7"/>
      <c r="B19" s="109"/>
      <c r="C19" s="7"/>
      <c r="D19" s="7"/>
      <c r="E19" s="7"/>
      <c r="F19" s="7"/>
      <c r="G19" s="7"/>
      <c r="H19" s="71"/>
      <c r="I19" s="7"/>
      <c r="J19" s="8"/>
    </row>
    <row r="20" spans="1:10" x14ac:dyDescent="0.25">
      <c r="A20" s="7"/>
      <c r="B20" s="109"/>
      <c r="C20" s="7"/>
      <c r="D20" s="7"/>
      <c r="E20" s="7"/>
      <c r="F20" s="7"/>
      <c r="G20" s="7"/>
      <c r="H20" s="71"/>
      <c r="I20" s="7"/>
      <c r="J20" s="8"/>
    </row>
    <row r="21" spans="1:10" x14ac:dyDescent="0.25">
      <c r="A21" s="7"/>
      <c r="B21" s="109"/>
      <c r="C21" s="7"/>
      <c r="D21" s="7"/>
      <c r="E21" s="7"/>
      <c r="F21" s="7"/>
      <c r="G21" s="7"/>
      <c r="H21" s="71"/>
      <c r="I21" s="7"/>
      <c r="J21" s="8"/>
    </row>
    <row r="22" spans="1:10" x14ac:dyDescent="0.25">
      <c r="A22" s="7"/>
      <c r="B22" s="109"/>
      <c r="C22" s="7"/>
      <c r="D22" s="7"/>
      <c r="E22" s="7"/>
      <c r="F22" s="7"/>
      <c r="G22" s="7"/>
      <c r="H22" s="71"/>
      <c r="I22" s="7"/>
      <c r="J22" s="8"/>
    </row>
    <row r="23" spans="1:10" x14ac:dyDescent="0.25">
      <c r="A23" s="7"/>
      <c r="B23" s="109"/>
      <c r="C23" s="7"/>
      <c r="D23" s="7"/>
      <c r="E23" s="7"/>
      <c r="F23" s="7"/>
      <c r="G23" s="7"/>
      <c r="H23" s="71"/>
      <c r="I23" s="7"/>
      <c r="J23" s="8"/>
    </row>
    <row r="24" spans="1:10" x14ac:dyDescent="0.25">
      <c r="A24" s="7"/>
      <c r="B24" s="109"/>
      <c r="C24" s="7"/>
      <c r="D24" s="7"/>
      <c r="E24" s="7"/>
      <c r="F24" s="7"/>
      <c r="G24" s="7"/>
      <c r="H24" s="71"/>
      <c r="I24" s="7"/>
      <c r="J24" s="8"/>
    </row>
    <row r="25" spans="1:10" x14ac:dyDescent="0.25">
      <c r="A25" s="7"/>
      <c r="B25" s="109"/>
      <c r="C25" s="7"/>
      <c r="D25" s="7"/>
      <c r="E25" s="7"/>
      <c r="F25" s="7"/>
      <c r="G25" s="7"/>
      <c r="H25" s="71"/>
      <c r="I25" s="7"/>
      <c r="J25" s="8"/>
    </row>
    <row r="26" spans="1:10" x14ac:dyDescent="0.25">
      <c r="A26" s="7"/>
      <c r="B26" s="109"/>
      <c r="C26" s="7"/>
      <c r="D26" s="7"/>
      <c r="E26" s="7"/>
      <c r="F26" s="7"/>
      <c r="G26" s="7"/>
      <c r="H26" s="71"/>
      <c r="I26" s="7"/>
      <c r="J26" s="8"/>
    </row>
    <row r="27" spans="1:10" x14ac:dyDescent="0.25">
      <c r="A27" s="7"/>
      <c r="B27" s="109"/>
      <c r="C27" s="7"/>
      <c r="D27" s="7"/>
      <c r="E27" s="7"/>
      <c r="F27" s="7"/>
      <c r="G27" s="7"/>
      <c r="H27" s="71"/>
      <c r="I27" s="7"/>
      <c r="J27" s="8"/>
    </row>
    <row r="28" spans="1:10" x14ac:dyDescent="0.25">
      <c r="A28" s="7"/>
      <c r="B28" s="109"/>
      <c r="C28" s="7"/>
      <c r="D28" s="7"/>
      <c r="E28" s="7"/>
      <c r="F28" s="7"/>
      <c r="G28" s="7"/>
      <c r="H28" s="71"/>
      <c r="I28" s="7"/>
      <c r="J28" s="8"/>
    </row>
    <row r="29" spans="1:10" x14ac:dyDescent="0.25">
      <c r="A29" s="7"/>
      <c r="B29" s="109"/>
      <c r="C29" s="7"/>
      <c r="D29" s="7"/>
      <c r="E29" s="7"/>
      <c r="F29" s="7"/>
      <c r="G29" s="7"/>
      <c r="H29" s="71"/>
      <c r="I29" s="7"/>
      <c r="J29" s="8"/>
    </row>
    <row r="30" spans="1:10" x14ac:dyDescent="0.25">
      <c r="A30" s="7"/>
      <c r="B30" s="109"/>
      <c r="C30" s="7"/>
      <c r="D30" s="7"/>
      <c r="E30" s="7"/>
      <c r="F30" s="7"/>
      <c r="G30" s="7"/>
      <c r="H30" s="71"/>
      <c r="I30" s="7"/>
      <c r="J30" s="8"/>
    </row>
    <row r="31" spans="1:10" x14ac:dyDescent="0.25">
      <c r="A31" s="7"/>
      <c r="B31" s="109"/>
      <c r="C31" s="7"/>
      <c r="D31" s="7"/>
      <c r="E31" s="7"/>
      <c r="F31" s="7"/>
      <c r="G31" s="7"/>
      <c r="H31" s="71"/>
      <c r="I31" s="7"/>
      <c r="J31" s="8"/>
    </row>
    <row r="32" spans="1:10" x14ac:dyDescent="0.25">
      <c r="A32" s="7"/>
      <c r="B32" s="109"/>
      <c r="C32" s="7"/>
      <c r="D32" s="7"/>
      <c r="E32" s="7"/>
      <c r="F32" s="7"/>
      <c r="G32" s="7"/>
      <c r="H32" s="71"/>
      <c r="I32" s="7"/>
      <c r="J32" s="8"/>
    </row>
    <row r="33" spans="1:10" x14ac:dyDescent="0.25">
      <c r="A33" s="7"/>
      <c r="B33" s="109"/>
      <c r="C33" s="7"/>
      <c r="D33" s="7"/>
      <c r="E33" s="7"/>
      <c r="F33" s="7"/>
      <c r="G33" s="7"/>
      <c r="H33" s="71"/>
      <c r="I33" s="7"/>
      <c r="J33" s="8"/>
    </row>
    <row r="34" spans="1:10" x14ac:dyDescent="0.25">
      <c r="A34" s="7"/>
      <c r="B34" s="109"/>
      <c r="C34" s="7"/>
      <c r="D34" s="7"/>
      <c r="E34" s="110"/>
      <c r="F34" s="110"/>
      <c r="G34" s="7"/>
      <c r="H34" s="71"/>
      <c r="I34" s="7"/>
      <c r="J34" s="8"/>
    </row>
    <row r="35" spans="1:10" x14ac:dyDescent="0.25">
      <c r="A35" s="7"/>
      <c r="B35" s="7"/>
      <c r="C35" s="7"/>
      <c r="D35" s="52"/>
      <c r="E35" s="11" t="s">
        <v>20</v>
      </c>
      <c r="F35" s="136">
        <f>SUM(F11:F34)</f>
        <v>0</v>
      </c>
      <c r="G35" s="51"/>
      <c r="H35" s="7"/>
      <c r="I35" s="7"/>
      <c r="J35" s="8"/>
    </row>
    <row r="36" spans="1:10" x14ac:dyDescent="0.25">
      <c r="A36" s="7"/>
      <c r="B36" s="7"/>
      <c r="C36" s="7"/>
      <c r="D36" s="7"/>
      <c r="E36" s="12"/>
      <c r="F36" s="84"/>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3" t="s">
        <v>4</v>
      </c>
      <c r="C46" s="7"/>
      <c r="D46" s="7"/>
      <c r="E46" s="7"/>
      <c r="F46" s="7" t="s">
        <v>6</v>
      </c>
      <c r="G46" s="7"/>
      <c r="H46" s="7"/>
      <c r="I46" s="7"/>
      <c r="J46" s="8"/>
    </row>
    <row r="47" spans="1:10" ht="15.75" thickBot="1" x14ac:dyDescent="0.3">
      <c r="A47" s="6"/>
      <c r="B47" s="232" t="str">
        <f>IF(ISBLANK(Résultats!C4),"",Résultats!C4)</f>
        <v/>
      </c>
      <c r="C47" s="233"/>
      <c r="D47" s="234"/>
      <c r="E47" s="7"/>
      <c r="F47" s="223"/>
      <c r="G47" s="224"/>
      <c r="H47" s="225"/>
      <c r="I47" s="7"/>
      <c r="J47" s="8"/>
    </row>
    <row r="48" spans="1:10" x14ac:dyDescent="0.25">
      <c r="A48" s="6"/>
      <c r="B48" s="7"/>
      <c r="C48" s="7"/>
      <c r="D48" s="7"/>
      <c r="E48" s="7"/>
      <c r="F48" s="226"/>
      <c r="G48" s="227"/>
      <c r="H48" s="228"/>
      <c r="I48" s="7"/>
      <c r="J48" s="8"/>
    </row>
    <row r="49" spans="1:10" x14ac:dyDescent="0.25">
      <c r="A49" s="6"/>
      <c r="B49" s="7"/>
      <c r="C49" s="7"/>
      <c r="D49" s="7"/>
      <c r="E49" s="7"/>
      <c r="F49" s="226"/>
      <c r="G49" s="227"/>
      <c r="H49" s="228"/>
      <c r="I49" s="7"/>
      <c r="J49" s="8"/>
    </row>
    <row r="50" spans="1:10" x14ac:dyDescent="0.25">
      <c r="A50" s="6"/>
      <c r="B50" s="7"/>
      <c r="C50" s="7"/>
      <c r="D50" s="7"/>
      <c r="E50" s="7"/>
      <c r="F50" s="226"/>
      <c r="G50" s="227"/>
      <c r="H50" s="228"/>
      <c r="I50" s="7"/>
      <c r="J50" s="8"/>
    </row>
    <row r="51" spans="1:10" ht="15.75" thickBot="1" x14ac:dyDescent="0.3">
      <c r="A51" s="6"/>
      <c r="B51" s="7"/>
      <c r="C51" s="7"/>
      <c r="D51" s="7"/>
      <c r="E51" s="7"/>
      <c r="F51" s="229"/>
      <c r="G51" s="230"/>
      <c r="H51" s="231"/>
      <c r="I51" s="7"/>
      <c r="J51" s="8"/>
    </row>
    <row r="52" spans="1:10" ht="15.75" thickBot="1" x14ac:dyDescent="0.3">
      <c r="A52" s="64" t="s">
        <v>19</v>
      </c>
      <c r="B52" s="13"/>
      <c r="C52" s="13"/>
      <c r="D52" s="13"/>
      <c r="E52" s="13"/>
      <c r="F52" s="13"/>
      <c r="G52" s="13"/>
      <c r="H52" s="13"/>
      <c r="I52" s="13"/>
      <c r="J52" s="14"/>
    </row>
  </sheetData>
  <sheetProtection algorithmName="SHA-512" hashValue="quPy88BUIaot5zCpZjYoKHeTCDe6y8qVOXBP8hDi2g7svnwDg5gQ43WdTwT1BxvholBxm5bcsEKHsi9uXKBsRQ==" saltValue="7IFLIVsKx9jp4tVkmMywQ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tabColor rgb="FFFFFF00"/>
  </sheetPr>
  <dimension ref="A1:J52"/>
  <sheetViews>
    <sheetView zoomScaleNormal="100" workbookViewId="0">
      <selection activeCell="D16" sqref="D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5" t="s">
        <v>61</v>
      </c>
      <c r="B1" s="246"/>
      <c r="C1" s="246"/>
      <c r="D1" s="246"/>
      <c r="E1" s="246"/>
      <c r="F1" s="246"/>
      <c r="G1" s="246"/>
      <c r="H1" s="246"/>
      <c r="I1" s="246"/>
      <c r="J1" s="247"/>
    </row>
    <row r="2" spans="1:10" ht="15.75" thickBot="1" x14ac:dyDescent="0.3">
      <c r="A2" s="15" t="s">
        <v>1</v>
      </c>
      <c r="B2" s="238" t="str">
        <f>IF(ISBLANK(Résultats!A13),"",Résultats!A13)</f>
        <v/>
      </c>
      <c r="C2" s="242"/>
      <c r="D2" s="242"/>
      <c r="E2" s="242"/>
      <c r="F2" s="239"/>
      <c r="G2" s="16" t="s">
        <v>2</v>
      </c>
      <c r="H2" s="16"/>
      <c r="I2" s="238" t="str">
        <f>IF(ISBLANK(Résultats!D13),"",Résultats!D13)</f>
        <v/>
      </c>
      <c r="J2" s="239"/>
    </row>
    <row r="3" spans="1:10" ht="15.75" thickBot="1" x14ac:dyDescent="0.3">
      <c r="A3" s="15" t="s">
        <v>3</v>
      </c>
      <c r="B3" s="16"/>
      <c r="C3" s="238" t="str">
        <f>IF(ISBLANK(Résultats!G13),"",Résultats!G13)</f>
        <v/>
      </c>
      <c r="D3" s="242"/>
      <c r="E3" s="242"/>
      <c r="F3" s="239"/>
      <c r="G3" s="248" t="s">
        <v>18</v>
      </c>
      <c r="H3" s="249"/>
      <c r="I3" s="240" t="str">
        <f>IF(ISBLANK(Résultats!F13),"","moins de 21ans")</f>
        <v/>
      </c>
      <c r="J3" s="241"/>
    </row>
    <row r="4" spans="1:10" ht="15.75" thickBot="1" x14ac:dyDescent="0.3">
      <c r="A4" s="15" t="s">
        <v>5</v>
      </c>
      <c r="B4" s="16"/>
      <c r="C4" s="238" t="str">
        <f>IF(ISBLANK(Résultats!C2),"",(Résultats!C2))</f>
        <v/>
      </c>
      <c r="D4" s="242"/>
      <c r="E4" s="242"/>
      <c r="F4" s="239"/>
      <c r="G4" s="16" t="s">
        <v>10</v>
      </c>
      <c r="H4" s="16"/>
      <c r="I4" s="240" t="str">
        <f>IF(ISBLANK(Résultats!J2),"",Résultats!J2)</f>
        <v/>
      </c>
      <c r="J4" s="241"/>
    </row>
    <row r="5" spans="1:10" x14ac:dyDescent="0.25">
      <c r="A5" s="125" t="s">
        <v>53</v>
      </c>
      <c r="B5" s="126"/>
      <c r="C5" s="126"/>
      <c r="D5" s="126"/>
      <c r="E5" s="126"/>
      <c r="F5" s="16"/>
      <c r="G5" s="16"/>
      <c r="H5" s="16"/>
      <c r="I5" s="45"/>
      <c r="J5" s="17"/>
    </row>
    <row r="6" spans="1:10" ht="17.25" x14ac:dyDescent="0.25">
      <c r="A6" s="144" t="s">
        <v>55</v>
      </c>
      <c r="B6" s="126"/>
      <c r="C6" s="126"/>
      <c r="D6" s="126"/>
      <c r="E6" s="126"/>
      <c r="F6" s="16"/>
      <c r="G6" s="16"/>
      <c r="H6" s="16"/>
      <c r="I6" s="16"/>
      <c r="J6" s="17"/>
    </row>
    <row r="7" spans="1:10" ht="17.25" x14ac:dyDescent="0.25">
      <c r="A7" s="144" t="s">
        <v>57</v>
      </c>
      <c r="B7" s="126"/>
      <c r="C7" s="126"/>
      <c r="D7" s="126"/>
      <c r="E7" s="126"/>
      <c r="F7" s="16"/>
      <c r="G7" s="16"/>
      <c r="H7" s="16"/>
      <c r="I7" s="16"/>
      <c r="J7" s="17"/>
    </row>
    <row r="8" spans="1:10" ht="17.25" x14ac:dyDescent="0.25">
      <c r="A8" s="144" t="s">
        <v>59</v>
      </c>
      <c r="B8" s="126"/>
      <c r="C8" s="126"/>
      <c r="D8" s="126"/>
      <c r="E8" s="126"/>
      <c r="F8" s="16"/>
      <c r="G8" s="16"/>
      <c r="H8" s="16"/>
      <c r="I8" s="16"/>
      <c r="J8" s="17"/>
    </row>
    <row r="9" spans="1:10" x14ac:dyDescent="0.25">
      <c r="A9" s="125"/>
      <c r="B9" s="126"/>
      <c r="C9" s="126"/>
      <c r="D9" s="126"/>
      <c r="E9" s="126"/>
      <c r="F9" s="16"/>
      <c r="G9" s="16"/>
      <c r="H9" s="16"/>
      <c r="I9" s="16"/>
      <c r="J9" s="17"/>
    </row>
    <row r="10" spans="1:10" ht="45" x14ac:dyDescent="0.25">
      <c r="A10" s="126"/>
      <c r="B10" s="149" t="s">
        <v>60</v>
      </c>
      <c r="C10" s="156" t="s">
        <v>24</v>
      </c>
      <c r="D10" s="156" t="s">
        <v>25</v>
      </c>
      <c r="E10" s="156" t="s">
        <v>26</v>
      </c>
      <c r="F10" s="18" t="s">
        <v>29</v>
      </c>
      <c r="G10" s="80"/>
      <c r="H10" s="81"/>
      <c r="I10" s="16"/>
      <c r="J10" s="17"/>
    </row>
    <row r="11" spans="1:10" x14ac:dyDescent="0.25">
      <c r="A11" s="16"/>
      <c r="B11" s="19">
        <v>1</v>
      </c>
      <c r="C11" s="20">
        <f>SUM(Exercice1!G7:'Exercice1'!J7)</f>
        <v>0</v>
      </c>
      <c r="D11" s="20">
        <f>SUM(Exercice1!K7:'Exercice1'!N7)</f>
        <v>0</v>
      </c>
      <c r="E11" s="20">
        <f>SUM(Exercice1!O7:'Exercice1'!R7)</f>
        <v>0</v>
      </c>
      <c r="F11" s="20">
        <f>Exercice1!S7</f>
        <v>0</v>
      </c>
      <c r="G11" s="82"/>
      <c r="H11" s="83"/>
      <c r="I11" s="16"/>
      <c r="J11" s="17"/>
    </row>
    <row r="12" spans="1:10" x14ac:dyDescent="0.25">
      <c r="A12" s="16"/>
      <c r="B12" s="19">
        <v>2</v>
      </c>
      <c r="C12" s="20">
        <f>SUM(Exercice2!G$7:'Exercice2'!J$7)</f>
        <v>0</v>
      </c>
      <c r="D12" s="20">
        <f>SUM(Exercice2!K$7:'Exercice2'!N$7)</f>
        <v>0</v>
      </c>
      <c r="E12" s="20">
        <f>SUM(Exercice2!Q$7:'Exercice2'!R$7)</f>
        <v>0</v>
      </c>
      <c r="F12" s="20">
        <f>Exercice2!S7</f>
        <v>0</v>
      </c>
      <c r="G12" s="82"/>
      <c r="H12" s="83"/>
      <c r="I12" s="16"/>
      <c r="J12" s="17"/>
    </row>
    <row r="13" spans="1:10" x14ac:dyDescent="0.25">
      <c r="A13" s="16"/>
      <c r="B13" s="19">
        <v>3</v>
      </c>
      <c r="C13" s="20">
        <f>SUM(Exercice3!H$7:'Exercice3'!K$7)</f>
        <v>0</v>
      </c>
      <c r="D13" s="20">
        <f>SUM(Exercice3!L$7:'Exercice3'!O$7)</f>
        <v>0</v>
      </c>
      <c r="E13" s="20">
        <f>SUM(Exercice4!P$7:'Exercice4'!S$7)</f>
        <v>0</v>
      </c>
      <c r="F13" s="20">
        <f>Exercice3!T5</f>
        <v>0</v>
      </c>
      <c r="G13" s="82"/>
      <c r="H13" s="83"/>
      <c r="I13" s="16"/>
      <c r="J13" s="17"/>
    </row>
    <row r="14" spans="1:10" x14ac:dyDescent="0.25">
      <c r="A14" s="16"/>
      <c r="B14" s="19">
        <v>4</v>
      </c>
      <c r="C14" s="20">
        <f>SUM(Exercice3!H$7:'Exercice3'!K$7)</f>
        <v>0</v>
      </c>
      <c r="D14" s="20">
        <f>SUM(Exercice4!L$7:'Exercice4'!O$7)</f>
        <v>0</v>
      </c>
      <c r="E14" s="20">
        <f>SUM(Exercice4!P$7:'Exercice4'!S$7)</f>
        <v>0</v>
      </c>
      <c r="F14" s="20">
        <f>Exercice4!T7</f>
        <v>0</v>
      </c>
      <c r="G14" s="82"/>
      <c r="H14" s="83"/>
      <c r="I14" s="16"/>
      <c r="J14" s="17"/>
    </row>
    <row r="15" spans="1:10" x14ac:dyDescent="0.25">
      <c r="A15" s="16"/>
      <c r="B15" s="19">
        <v>5</v>
      </c>
      <c r="C15" s="20">
        <f>SUM(Exercice5!H$7:'Exercice5'!L$7)</f>
        <v>0</v>
      </c>
      <c r="D15" s="20">
        <f>SUM(Exercice5!M$7:'Exercice5'!Q$7)</f>
        <v>0</v>
      </c>
      <c r="E15" s="20">
        <f>SUM(Exercice5!R$7:'Exercice5'!V$7)</f>
        <v>0</v>
      </c>
      <c r="F15" s="20">
        <f>Exercice5!W7</f>
        <v>0</v>
      </c>
      <c r="G15" s="82"/>
      <c r="H15" s="83"/>
      <c r="I15" s="16"/>
      <c r="J15" s="17"/>
    </row>
    <row r="16" spans="1:10" x14ac:dyDescent="0.25">
      <c r="A16" s="16"/>
      <c r="B16" s="19">
        <v>6</v>
      </c>
      <c r="C16" s="20">
        <f>SUM(Exercice6!H$7:'Exercice6'!K$7)</f>
        <v>0</v>
      </c>
      <c r="D16" s="20">
        <f>SUM(Exercice6!L$7:'Exercice6'!O$7)</f>
        <v>0</v>
      </c>
      <c r="E16" s="20">
        <f>SUM(Exercice6!P$7:'Exercice6'!S$7)</f>
        <v>0</v>
      </c>
      <c r="F16" s="20">
        <f>Exercice6!T7</f>
        <v>0</v>
      </c>
      <c r="G16" s="82"/>
      <c r="H16" s="83"/>
      <c r="I16" s="16"/>
      <c r="J16" s="17"/>
    </row>
    <row r="17" spans="1:10" x14ac:dyDescent="0.25">
      <c r="A17" s="16"/>
      <c r="B17" s="111"/>
      <c r="C17" s="21"/>
      <c r="D17" s="21"/>
      <c r="E17" s="21"/>
      <c r="F17" s="21"/>
      <c r="G17" s="16"/>
      <c r="H17" s="83"/>
      <c r="I17" s="16"/>
      <c r="J17" s="17"/>
    </row>
    <row r="18" spans="1:10" x14ac:dyDescent="0.25">
      <c r="A18" s="16"/>
      <c r="B18" s="112"/>
      <c r="C18" s="16"/>
      <c r="D18" s="16"/>
      <c r="E18" s="16"/>
      <c r="F18" s="16"/>
      <c r="G18" s="16"/>
      <c r="H18" s="83"/>
      <c r="I18" s="16"/>
      <c r="J18" s="17"/>
    </row>
    <row r="19" spans="1:10" x14ac:dyDescent="0.25">
      <c r="A19" s="16"/>
      <c r="B19" s="112"/>
      <c r="C19" s="16"/>
      <c r="D19" s="16"/>
      <c r="E19" s="16"/>
      <c r="F19" s="16"/>
      <c r="G19" s="16"/>
      <c r="H19" s="83"/>
      <c r="I19" s="16"/>
      <c r="J19" s="17"/>
    </row>
    <row r="20" spans="1:10" x14ac:dyDescent="0.25">
      <c r="A20" s="16"/>
      <c r="B20" s="112"/>
      <c r="C20" s="16"/>
      <c r="D20" s="16"/>
      <c r="E20" s="16"/>
      <c r="F20" s="16"/>
      <c r="G20" s="16"/>
      <c r="H20" s="83"/>
      <c r="I20" s="16"/>
      <c r="J20" s="17"/>
    </row>
    <row r="21" spans="1:10" x14ac:dyDescent="0.25">
      <c r="A21" s="16"/>
      <c r="B21" s="112"/>
      <c r="C21" s="16"/>
      <c r="D21" s="16"/>
      <c r="E21" s="16"/>
      <c r="F21" s="16"/>
      <c r="G21" s="16"/>
      <c r="H21" s="83"/>
      <c r="I21" s="16"/>
      <c r="J21" s="17"/>
    </row>
    <row r="22" spans="1:10" x14ac:dyDescent="0.25">
      <c r="A22" s="16"/>
      <c r="B22" s="112"/>
      <c r="C22" s="16"/>
      <c r="D22" s="16"/>
      <c r="E22" s="16"/>
      <c r="F22" s="16"/>
      <c r="G22" s="16"/>
      <c r="H22" s="83"/>
      <c r="I22" s="16"/>
      <c r="J22" s="17"/>
    </row>
    <row r="23" spans="1:10" x14ac:dyDescent="0.25">
      <c r="A23" s="16"/>
      <c r="B23" s="112"/>
      <c r="C23" s="16"/>
      <c r="D23" s="16"/>
      <c r="E23" s="16"/>
      <c r="F23" s="16"/>
      <c r="G23" s="16"/>
      <c r="H23" s="83"/>
      <c r="I23" s="16"/>
      <c r="J23" s="17"/>
    </row>
    <row r="24" spans="1:10" x14ac:dyDescent="0.25">
      <c r="A24" s="16"/>
      <c r="B24" s="112"/>
      <c r="C24" s="16"/>
      <c r="D24" s="16"/>
      <c r="E24" s="16"/>
      <c r="F24" s="16"/>
      <c r="G24" s="16"/>
      <c r="H24" s="83"/>
      <c r="I24" s="16"/>
      <c r="J24" s="17"/>
    </row>
    <row r="25" spans="1:10" x14ac:dyDescent="0.25">
      <c r="A25" s="16"/>
      <c r="B25" s="112"/>
      <c r="C25" s="16"/>
      <c r="D25" s="16"/>
      <c r="E25" s="16"/>
      <c r="F25" s="16"/>
      <c r="G25" s="16"/>
      <c r="H25" s="83"/>
      <c r="I25" s="16"/>
      <c r="J25" s="17"/>
    </row>
    <row r="26" spans="1:10" x14ac:dyDescent="0.25">
      <c r="A26" s="16"/>
      <c r="B26" s="112"/>
      <c r="C26" s="16"/>
      <c r="D26" s="16"/>
      <c r="E26" s="16"/>
      <c r="F26" s="16"/>
      <c r="G26" s="16"/>
      <c r="H26" s="83"/>
      <c r="I26" s="16"/>
      <c r="J26" s="17"/>
    </row>
    <row r="27" spans="1:10" x14ac:dyDescent="0.25">
      <c r="A27" s="16"/>
      <c r="B27" s="112"/>
      <c r="C27" s="16"/>
      <c r="D27" s="16"/>
      <c r="E27" s="16"/>
      <c r="F27" s="16"/>
      <c r="G27" s="16"/>
      <c r="H27" s="83"/>
      <c r="I27" s="16"/>
      <c r="J27" s="17"/>
    </row>
    <row r="28" spans="1:10" x14ac:dyDescent="0.25">
      <c r="A28" s="16"/>
      <c r="B28" s="112"/>
      <c r="C28" s="16"/>
      <c r="D28" s="16"/>
      <c r="E28" s="16"/>
      <c r="F28" s="16"/>
      <c r="G28" s="16"/>
      <c r="H28" s="83"/>
      <c r="I28" s="16"/>
      <c r="J28" s="17"/>
    </row>
    <row r="29" spans="1:10" x14ac:dyDescent="0.25">
      <c r="A29" s="16"/>
      <c r="B29" s="112"/>
      <c r="C29" s="16"/>
      <c r="D29" s="16"/>
      <c r="E29" s="16"/>
      <c r="F29" s="16"/>
      <c r="G29" s="16"/>
      <c r="H29" s="83"/>
      <c r="I29" s="16"/>
      <c r="J29" s="17"/>
    </row>
    <row r="30" spans="1:10" x14ac:dyDescent="0.25">
      <c r="A30" s="16"/>
      <c r="B30" s="112"/>
      <c r="C30" s="16"/>
      <c r="D30" s="16"/>
      <c r="E30" s="16"/>
      <c r="F30" s="16"/>
      <c r="G30" s="16"/>
      <c r="H30" s="83"/>
      <c r="I30" s="16"/>
      <c r="J30" s="17"/>
    </row>
    <row r="31" spans="1:10" x14ac:dyDescent="0.25">
      <c r="A31" s="16"/>
      <c r="B31" s="112"/>
      <c r="C31" s="16"/>
      <c r="D31" s="16"/>
      <c r="E31" s="16"/>
      <c r="F31" s="16"/>
      <c r="G31" s="16"/>
      <c r="H31" s="83"/>
      <c r="I31" s="16"/>
      <c r="J31" s="17"/>
    </row>
    <row r="32" spans="1:10" x14ac:dyDescent="0.25">
      <c r="A32" s="16"/>
      <c r="B32" s="112"/>
      <c r="C32" s="16"/>
      <c r="D32" s="16"/>
      <c r="E32" s="16"/>
      <c r="F32" s="16"/>
      <c r="G32" s="16"/>
      <c r="H32" s="83"/>
      <c r="I32" s="16"/>
      <c r="J32" s="17"/>
    </row>
    <row r="33" spans="1:10" x14ac:dyDescent="0.25">
      <c r="A33" s="16"/>
      <c r="B33" s="112"/>
      <c r="C33" s="16"/>
      <c r="D33" s="16"/>
      <c r="E33" s="16"/>
      <c r="F33" s="16"/>
      <c r="G33" s="16"/>
      <c r="H33" s="83"/>
      <c r="I33" s="16"/>
      <c r="J33" s="17"/>
    </row>
    <row r="34" spans="1:10" x14ac:dyDescent="0.25">
      <c r="A34" s="16"/>
      <c r="B34" s="112"/>
      <c r="C34" s="16"/>
      <c r="D34" s="16"/>
      <c r="E34" s="113"/>
      <c r="F34" s="113"/>
      <c r="G34" s="16"/>
      <c r="H34" s="83"/>
      <c r="I34" s="16"/>
      <c r="J34" s="17"/>
    </row>
    <row r="35" spans="1:10" x14ac:dyDescent="0.25">
      <c r="A35" s="16"/>
      <c r="B35" s="16"/>
      <c r="C35" s="16"/>
      <c r="D35" s="114"/>
      <c r="E35" s="20" t="s">
        <v>20</v>
      </c>
      <c r="F35" s="138">
        <f>SUM(F11:F34)</f>
        <v>0</v>
      </c>
      <c r="G35" s="82"/>
      <c r="H35" s="16"/>
      <c r="I35" s="16"/>
      <c r="J35" s="17"/>
    </row>
    <row r="36" spans="1:10" x14ac:dyDescent="0.25">
      <c r="A36" s="16"/>
      <c r="B36" s="16"/>
      <c r="C36" s="16"/>
      <c r="D36" s="16"/>
      <c r="E36" s="21"/>
      <c r="F36" s="87"/>
      <c r="G36" s="16"/>
      <c r="H36" s="16"/>
      <c r="I36" s="16"/>
      <c r="J36" s="17"/>
    </row>
    <row r="37" spans="1:10" x14ac:dyDescent="0.25">
      <c r="A37" s="16"/>
      <c r="B37" s="16"/>
      <c r="C37" s="16"/>
      <c r="D37" s="16"/>
      <c r="E37" s="16"/>
      <c r="F37" s="16"/>
      <c r="G37" s="16"/>
      <c r="H37" s="16"/>
      <c r="I37" s="16"/>
      <c r="J37" s="17"/>
    </row>
    <row r="38" spans="1:10" x14ac:dyDescent="0.25">
      <c r="A38" s="15"/>
      <c r="B38" s="16"/>
      <c r="C38" s="16"/>
      <c r="D38" s="16"/>
      <c r="E38" s="16"/>
      <c r="F38" s="16"/>
      <c r="G38" s="16"/>
      <c r="H38" s="16"/>
      <c r="I38" s="16"/>
      <c r="J38" s="17"/>
    </row>
    <row r="39" spans="1:10" x14ac:dyDescent="0.25">
      <c r="A39" s="15"/>
      <c r="B39" s="16"/>
      <c r="C39" s="16"/>
      <c r="D39" s="16"/>
      <c r="E39" s="16"/>
      <c r="F39" s="16"/>
      <c r="G39" s="16"/>
      <c r="H39" s="16"/>
      <c r="I39" s="16"/>
      <c r="J39" s="17"/>
    </row>
    <row r="40" spans="1:10" x14ac:dyDescent="0.25">
      <c r="A40" s="15"/>
      <c r="B40" s="16"/>
      <c r="C40" s="16"/>
      <c r="D40" s="16"/>
      <c r="E40" s="16"/>
      <c r="F40" s="16"/>
      <c r="G40" s="16"/>
      <c r="H40" s="16"/>
      <c r="I40" s="16"/>
      <c r="J40" s="17"/>
    </row>
    <row r="41" spans="1:10" x14ac:dyDescent="0.25">
      <c r="A41" s="15"/>
      <c r="B41" s="16"/>
      <c r="C41" s="16"/>
      <c r="D41" s="16"/>
      <c r="E41" s="16"/>
      <c r="F41" s="16"/>
      <c r="G41" s="16"/>
      <c r="H41" s="16"/>
      <c r="I41" s="16"/>
      <c r="J41" s="17"/>
    </row>
    <row r="42" spans="1:10" x14ac:dyDescent="0.25">
      <c r="A42" s="15"/>
      <c r="B42" s="16"/>
      <c r="C42" s="16"/>
      <c r="D42" s="16"/>
      <c r="E42" s="16"/>
      <c r="F42" s="16"/>
      <c r="G42" s="16"/>
      <c r="H42" s="16"/>
      <c r="I42" s="16"/>
      <c r="J42" s="17"/>
    </row>
    <row r="43" spans="1:10" x14ac:dyDescent="0.25">
      <c r="A43" s="15"/>
      <c r="B43" s="16"/>
      <c r="C43" s="16"/>
      <c r="D43" s="16"/>
      <c r="E43" s="16"/>
      <c r="F43" s="16"/>
      <c r="G43" s="16"/>
      <c r="H43" s="16"/>
      <c r="I43" s="16"/>
      <c r="J43" s="17"/>
    </row>
    <row r="44" spans="1:10" x14ac:dyDescent="0.25">
      <c r="A44" s="15"/>
      <c r="B44" s="16"/>
      <c r="C44" s="16"/>
      <c r="D44" s="16"/>
      <c r="E44" s="16"/>
      <c r="F44" s="16"/>
      <c r="G44" s="16"/>
      <c r="H44" s="16"/>
      <c r="I44" s="16"/>
      <c r="J44" s="17"/>
    </row>
    <row r="45" spans="1:10" x14ac:dyDescent="0.25">
      <c r="A45" s="15"/>
      <c r="B45" s="16"/>
      <c r="C45" s="16"/>
      <c r="D45" s="16"/>
      <c r="E45" s="16"/>
      <c r="F45" s="16"/>
      <c r="G45" s="16"/>
      <c r="H45" s="16"/>
      <c r="I45" s="16"/>
      <c r="J45" s="17"/>
    </row>
    <row r="46" spans="1:10" ht="15.75" thickBot="1" x14ac:dyDescent="0.3">
      <c r="A46" s="15"/>
      <c r="B46" s="22" t="s">
        <v>4</v>
      </c>
      <c r="C46" s="16"/>
      <c r="D46" s="16"/>
      <c r="E46" s="16"/>
      <c r="F46" s="16" t="s">
        <v>6</v>
      </c>
      <c r="G46" s="16"/>
      <c r="H46" s="16"/>
      <c r="I46" s="16"/>
      <c r="J46" s="17"/>
    </row>
    <row r="47" spans="1:10" ht="15.75" thickBot="1" x14ac:dyDescent="0.3">
      <c r="A47" s="15"/>
      <c r="B47" s="232" t="str">
        <f>IF(ISBLANK(Résultats!C4),"",Résultats!C4)</f>
        <v/>
      </c>
      <c r="C47" s="233"/>
      <c r="D47" s="234"/>
      <c r="E47" s="16"/>
      <c r="F47" s="223"/>
      <c r="G47" s="224"/>
      <c r="H47" s="225"/>
      <c r="I47" s="16"/>
      <c r="J47" s="17"/>
    </row>
    <row r="48" spans="1:10" x14ac:dyDescent="0.25">
      <c r="A48" s="15"/>
      <c r="B48" s="16"/>
      <c r="C48" s="16"/>
      <c r="D48" s="16"/>
      <c r="E48" s="16"/>
      <c r="F48" s="226"/>
      <c r="G48" s="227"/>
      <c r="H48" s="228"/>
      <c r="I48" s="16"/>
      <c r="J48" s="17"/>
    </row>
    <row r="49" spans="1:10" x14ac:dyDescent="0.25">
      <c r="A49" s="15"/>
      <c r="B49" s="16"/>
      <c r="C49" s="16"/>
      <c r="D49" s="16"/>
      <c r="E49" s="16"/>
      <c r="F49" s="226"/>
      <c r="G49" s="227"/>
      <c r="H49" s="228"/>
      <c r="I49" s="16"/>
      <c r="J49" s="17"/>
    </row>
    <row r="50" spans="1:10" x14ac:dyDescent="0.25">
      <c r="A50" s="15"/>
      <c r="B50" s="16"/>
      <c r="C50" s="16"/>
      <c r="D50" s="16"/>
      <c r="E50" s="16"/>
      <c r="F50" s="226"/>
      <c r="G50" s="227"/>
      <c r="H50" s="228"/>
      <c r="I50" s="16"/>
      <c r="J50" s="17"/>
    </row>
    <row r="51" spans="1:10" ht="15.75" thickBot="1" x14ac:dyDescent="0.3">
      <c r="A51" s="15"/>
      <c r="B51" s="16"/>
      <c r="C51" s="16"/>
      <c r="D51" s="16"/>
      <c r="E51" s="16"/>
      <c r="F51" s="229"/>
      <c r="G51" s="230"/>
      <c r="H51" s="231"/>
      <c r="I51" s="16"/>
      <c r="J51" s="17"/>
    </row>
    <row r="52" spans="1:10" ht="15.75" thickBot="1" x14ac:dyDescent="0.3">
      <c r="A52" s="67" t="s">
        <v>19</v>
      </c>
      <c r="B52" s="22"/>
      <c r="C52" s="22"/>
      <c r="D52" s="22"/>
      <c r="E52" s="22"/>
      <c r="F52" s="22"/>
      <c r="G52" s="22"/>
      <c r="H52" s="22"/>
      <c r="I52" s="22"/>
      <c r="J52" s="23"/>
    </row>
  </sheetData>
  <sheetProtection algorithmName="SHA-512" hashValue="tdT3AOtPY4OEEDWReH4FwO4OW9vBy0myU7u3Y0Vn49H9bVMg6anpb3GHOUtBB7CIRdvv3KbMKV1Eg1/E7Ny/lQ==" saltValue="i4kjkehRzk4rlBbnoiRtu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tabColor theme="9"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61</v>
      </c>
      <c r="B1" s="251"/>
      <c r="C1" s="251"/>
      <c r="D1" s="251"/>
      <c r="E1" s="251"/>
      <c r="F1" s="251"/>
      <c r="G1" s="251"/>
      <c r="H1" s="251"/>
      <c r="I1" s="251"/>
      <c r="J1" s="252"/>
    </row>
    <row r="2" spans="1:10" ht="15.75" thickBot="1" x14ac:dyDescent="0.3">
      <c r="A2" s="24" t="s">
        <v>1</v>
      </c>
      <c r="B2" s="238" t="str">
        <f>IF(ISBLANK(Résultats!A14),"",Résultats!A14)</f>
        <v/>
      </c>
      <c r="C2" s="242"/>
      <c r="D2" s="242"/>
      <c r="E2" s="242"/>
      <c r="F2" s="239"/>
      <c r="G2" s="25" t="s">
        <v>2</v>
      </c>
      <c r="H2" s="25"/>
      <c r="I2" s="238" t="str">
        <f>IF(ISBLANK(Résultats!D14),"",Résultats!D14)</f>
        <v/>
      </c>
      <c r="J2" s="239"/>
    </row>
    <row r="3" spans="1:10" ht="15.75" thickBot="1" x14ac:dyDescent="0.3">
      <c r="A3" s="24" t="s">
        <v>3</v>
      </c>
      <c r="B3" s="25"/>
      <c r="C3" s="238" t="str">
        <f>IF(ISBLANK(Résultats!G14),"",Résultats!G14)</f>
        <v/>
      </c>
      <c r="D3" s="242"/>
      <c r="E3" s="242"/>
      <c r="F3" s="239"/>
      <c r="G3" s="253" t="s">
        <v>18</v>
      </c>
      <c r="H3" s="254"/>
      <c r="I3" s="240" t="str">
        <f>IF(ISBLANK(Résultats!F14),"","moins de 21ans")</f>
        <v/>
      </c>
      <c r="J3" s="241"/>
    </row>
    <row r="4" spans="1:10" ht="15.75" thickBot="1" x14ac:dyDescent="0.3">
      <c r="A4" s="24" t="s">
        <v>5</v>
      </c>
      <c r="B4" s="25"/>
      <c r="C4" s="238" t="str">
        <f>IF(ISBLANK(Résultats!C2),"",(Résultats!C2))</f>
        <v/>
      </c>
      <c r="D4" s="242"/>
      <c r="E4" s="242"/>
      <c r="F4" s="239"/>
      <c r="G4" s="25" t="s">
        <v>10</v>
      </c>
      <c r="H4" s="25"/>
      <c r="I4" s="240" t="str">
        <f>IF(ISBLANK(Résultats!J2),"",Résultats!J2)</f>
        <v/>
      </c>
      <c r="J4" s="241"/>
    </row>
    <row r="5" spans="1:10" x14ac:dyDescent="0.25">
      <c r="A5" s="24" t="s">
        <v>53</v>
      </c>
      <c r="B5" s="25"/>
      <c r="C5" s="25"/>
      <c r="D5" s="25"/>
      <c r="E5" s="25"/>
      <c r="F5" s="25"/>
      <c r="G5" s="25"/>
      <c r="H5" s="25"/>
      <c r="I5" s="44"/>
      <c r="J5" s="26"/>
    </row>
    <row r="6" spans="1:10" ht="17.25" x14ac:dyDescent="0.25">
      <c r="A6" s="143" t="s">
        <v>55</v>
      </c>
      <c r="B6" s="25"/>
      <c r="C6" s="25"/>
      <c r="D6" s="25"/>
      <c r="E6" s="25"/>
      <c r="F6" s="25"/>
      <c r="G6" s="25"/>
      <c r="H6" s="25"/>
      <c r="I6" s="25"/>
      <c r="J6" s="26"/>
    </row>
    <row r="7" spans="1:10" ht="17.25" x14ac:dyDescent="0.25">
      <c r="A7" s="143" t="s">
        <v>57</v>
      </c>
      <c r="B7" s="25"/>
      <c r="C7" s="25"/>
      <c r="D7" s="25"/>
      <c r="E7" s="25"/>
      <c r="F7" s="25"/>
      <c r="G7" s="25"/>
      <c r="H7" s="25"/>
      <c r="I7" s="25"/>
      <c r="J7" s="26"/>
    </row>
    <row r="8" spans="1:10" ht="17.25" x14ac:dyDescent="0.25">
      <c r="A8" s="143" t="s">
        <v>59</v>
      </c>
      <c r="B8" s="25"/>
      <c r="C8" s="25"/>
      <c r="D8" s="25"/>
      <c r="E8" s="25"/>
      <c r="F8" s="25"/>
      <c r="G8" s="25"/>
      <c r="H8" s="25"/>
      <c r="I8" s="25"/>
      <c r="J8" s="26"/>
    </row>
    <row r="9" spans="1:10" x14ac:dyDescent="0.25">
      <c r="A9" s="24"/>
      <c r="B9" s="25"/>
      <c r="C9" s="25"/>
      <c r="D9" s="25"/>
      <c r="E9" s="25"/>
      <c r="F9" s="25"/>
      <c r="G9" s="25"/>
      <c r="H9" s="25"/>
      <c r="I9" s="25"/>
      <c r="J9" s="26"/>
    </row>
    <row r="10" spans="1:10" ht="45" x14ac:dyDescent="0.25">
      <c r="A10" s="25"/>
      <c r="B10" s="148" t="s">
        <v>60</v>
      </c>
      <c r="C10" s="155" t="s">
        <v>24</v>
      </c>
      <c r="D10" s="155" t="s">
        <v>25</v>
      </c>
      <c r="E10" s="155" t="s">
        <v>26</v>
      </c>
      <c r="F10" s="27" t="s">
        <v>29</v>
      </c>
      <c r="G10" s="76"/>
      <c r="H10" s="77"/>
      <c r="I10" s="25"/>
      <c r="J10" s="26"/>
    </row>
    <row r="11" spans="1:10" x14ac:dyDescent="0.25">
      <c r="A11" s="25"/>
      <c r="B11" s="28">
        <v>1</v>
      </c>
      <c r="C11" s="29">
        <f>SUM(Exercice1!G8:'Exercice1'!J8)</f>
        <v>0</v>
      </c>
      <c r="D11" s="29">
        <f>SUM(Exercice1!K8:'Exercice1'!N8)</f>
        <v>0</v>
      </c>
      <c r="E11" s="29">
        <f>SUM(Exercice1!O8:'Exercice1'!R8)</f>
        <v>0</v>
      </c>
      <c r="F11" s="29">
        <f>Exercice1!S8</f>
        <v>0</v>
      </c>
      <c r="G11" s="78"/>
      <c r="H11" s="79"/>
      <c r="I11" s="25"/>
      <c r="J11" s="26"/>
    </row>
    <row r="12" spans="1:10" x14ac:dyDescent="0.25">
      <c r="A12" s="25"/>
      <c r="B12" s="28">
        <v>2</v>
      </c>
      <c r="C12" s="29">
        <f>SUM(Exercice2!G$8:'Exercice2'!J$8)</f>
        <v>0</v>
      </c>
      <c r="D12" s="29">
        <f>SUM(Exercice2!K$8:'Exercice2'!N$8)</f>
        <v>0</v>
      </c>
      <c r="E12" s="29">
        <f>SUM(Exercice2!Q$8:'Exercice2'!R$8)</f>
        <v>0</v>
      </c>
      <c r="F12" s="29">
        <f>Exercice2!S8</f>
        <v>0</v>
      </c>
      <c r="G12" s="78"/>
      <c r="H12" s="79"/>
      <c r="I12" s="25"/>
      <c r="J12" s="26"/>
    </row>
    <row r="13" spans="1:10" x14ac:dyDescent="0.25">
      <c r="A13" s="25"/>
      <c r="B13" s="28">
        <v>3</v>
      </c>
      <c r="C13" s="29">
        <f>SUM(Exercice3!H$8:'Exercice3'!K$8)</f>
        <v>0</v>
      </c>
      <c r="D13" s="29">
        <f>SUM(Exercice3!L$8:'Exercice3'!O$8)</f>
        <v>0</v>
      </c>
      <c r="E13" s="29">
        <f>SUM(Exercice4!P$8:'Exercice4'!S$8)</f>
        <v>0</v>
      </c>
      <c r="F13" s="29">
        <f>Exercice3!T5</f>
        <v>0</v>
      </c>
      <c r="G13" s="78"/>
      <c r="H13" s="79"/>
      <c r="I13" s="25"/>
      <c r="J13" s="26"/>
    </row>
    <row r="14" spans="1:10" x14ac:dyDescent="0.25">
      <c r="A14" s="25"/>
      <c r="B14" s="28">
        <v>4</v>
      </c>
      <c r="C14" s="29">
        <f>SUM(Exercice3!H$8:'Exercice3'!K$8)</f>
        <v>0</v>
      </c>
      <c r="D14" s="29">
        <f>SUM(Exercice4!L$8:'Exercice4'!O$8)</f>
        <v>0</v>
      </c>
      <c r="E14" s="29">
        <f>SUM(Exercice4!P$8:'Exercice4'!S$8)</f>
        <v>0</v>
      </c>
      <c r="F14" s="29">
        <f>Exercice4!T8</f>
        <v>0</v>
      </c>
      <c r="G14" s="78"/>
      <c r="H14" s="79"/>
      <c r="I14" s="25"/>
      <c r="J14" s="26"/>
    </row>
    <row r="15" spans="1:10" x14ac:dyDescent="0.25">
      <c r="A15" s="25"/>
      <c r="B15" s="28">
        <v>5</v>
      </c>
      <c r="C15" s="29">
        <f>SUM(Exercice5!H$8:'Exercice5'!L$8)</f>
        <v>0</v>
      </c>
      <c r="D15" s="29">
        <f>SUM(Exercice5!M$8:'Exercice5'!Q$8)</f>
        <v>0</v>
      </c>
      <c r="E15" s="29">
        <f>SUM(Exercice5!R$8:'Exercice5'!V$8)</f>
        <v>0</v>
      </c>
      <c r="F15" s="29">
        <f>Exercice5!W8</f>
        <v>0</v>
      </c>
      <c r="G15" s="78"/>
      <c r="H15" s="79"/>
      <c r="I15" s="25"/>
      <c r="J15" s="26"/>
    </row>
    <row r="16" spans="1:10" x14ac:dyDescent="0.25">
      <c r="A16" s="25"/>
      <c r="B16" s="28">
        <v>6</v>
      </c>
      <c r="C16" s="29">
        <f>SUM(Exercice6!H$8:'Exercice6'!K$8)</f>
        <v>0</v>
      </c>
      <c r="D16" s="29">
        <f>SUM(Exercice6!L$8:'Exercice6'!O$8)</f>
        <v>0</v>
      </c>
      <c r="E16" s="29">
        <f>SUM(Exercice6!P$8:'Exercice6'!S$8)</f>
        <v>0</v>
      </c>
      <c r="F16" s="29">
        <f>Exercice6!T8</f>
        <v>0</v>
      </c>
      <c r="G16" s="78"/>
      <c r="H16" s="79"/>
      <c r="I16" s="25"/>
      <c r="J16" s="26"/>
    </row>
    <row r="17" spans="1:10" x14ac:dyDescent="0.25">
      <c r="A17" s="25"/>
      <c r="B17" s="115"/>
      <c r="C17" s="30"/>
      <c r="D17" s="30"/>
      <c r="E17" s="30"/>
      <c r="F17" s="30"/>
      <c r="G17" s="25"/>
      <c r="H17" s="79"/>
      <c r="I17" s="25"/>
      <c r="J17" s="26"/>
    </row>
    <row r="18" spans="1:10" x14ac:dyDescent="0.25">
      <c r="A18" s="25"/>
      <c r="B18" s="116"/>
      <c r="C18" s="25"/>
      <c r="D18" s="25"/>
      <c r="E18" s="25"/>
      <c r="F18" s="25"/>
      <c r="G18" s="25"/>
      <c r="H18" s="79"/>
      <c r="I18" s="25"/>
      <c r="J18" s="26"/>
    </row>
    <row r="19" spans="1:10" x14ac:dyDescent="0.25">
      <c r="A19" s="25"/>
      <c r="B19" s="116"/>
      <c r="C19" s="25"/>
      <c r="D19" s="25"/>
      <c r="E19" s="25"/>
      <c r="F19" s="25"/>
      <c r="G19" s="25"/>
      <c r="H19" s="79"/>
      <c r="I19" s="25"/>
      <c r="J19" s="26"/>
    </row>
    <row r="20" spans="1:10" x14ac:dyDescent="0.25">
      <c r="A20" s="25"/>
      <c r="B20" s="116"/>
      <c r="C20" s="25"/>
      <c r="D20" s="25"/>
      <c r="E20" s="25"/>
      <c r="F20" s="25"/>
      <c r="G20" s="25"/>
      <c r="H20" s="79"/>
      <c r="I20" s="25"/>
      <c r="J20" s="26"/>
    </row>
    <row r="21" spans="1:10" x14ac:dyDescent="0.25">
      <c r="A21" s="25"/>
      <c r="B21" s="116"/>
      <c r="C21" s="25"/>
      <c r="D21" s="25"/>
      <c r="E21" s="25"/>
      <c r="F21" s="25"/>
      <c r="G21" s="25"/>
      <c r="H21" s="79"/>
      <c r="I21" s="25"/>
      <c r="J21" s="26"/>
    </row>
    <row r="22" spans="1:10" x14ac:dyDescent="0.25">
      <c r="A22" s="25"/>
      <c r="B22" s="116"/>
      <c r="C22" s="25"/>
      <c r="D22" s="25"/>
      <c r="E22" s="25"/>
      <c r="F22" s="25"/>
      <c r="G22" s="25"/>
      <c r="H22" s="79"/>
      <c r="I22" s="25"/>
      <c r="J22" s="26"/>
    </row>
    <row r="23" spans="1:10" x14ac:dyDescent="0.25">
      <c r="A23" s="25"/>
      <c r="B23" s="116"/>
      <c r="C23" s="25"/>
      <c r="D23" s="25"/>
      <c r="E23" s="25"/>
      <c r="F23" s="25"/>
      <c r="G23" s="25"/>
      <c r="H23" s="79"/>
      <c r="I23" s="25"/>
      <c r="J23" s="26"/>
    </row>
    <row r="24" spans="1:10" x14ac:dyDescent="0.25">
      <c r="A24" s="25"/>
      <c r="B24" s="116"/>
      <c r="C24" s="25"/>
      <c r="D24" s="25"/>
      <c r="E24" s="25"/>
      <c r="F24" s="25"/>
      <c r="G24" s="25"/>
      <c r="H24" s="79"/>
      <c r="I24" s="25"/>
      <c r="J24" s="26"/>
    </row>
    <row r="25" spans="1:10" x14ac:dyDescent="0.25">
      <c r="A25" s="25"/>
      <c r="B25" s="116"/>
      <c r="C25" s="25"/>
      <c r="D25" s="25"/>
      <c r="E25" s="25"/>
      <c r="F25" s="25"/>
      <c r="G25" s="25"/>
      <c r="H25" s="79"/>
      <c r="I25" s="25"/>
      <c r="J25" s="26"/>
    </row>
    <row r="26" spans="1:10" x14ac:dyDescent="0.25">
      <c r="A26" s="25"/>
      <c r="B26" s="116"/>
      <c r="C26" s="25"/>
      <c r="D26" s="25"/>
      <c r="E26" s="25"/>
      <c r="F26" s="25"/>
      <c r="G26" s="25"/>
      <c r="H26" s="79"/>
      <c r="I26" s="25"/>
      <c r="J26" s="26"/>
    </row>
    <row r="27" spans="1:10" x14ac:dyDescent="0.25">
      <c r="A27" s="25"/>
      <c r="B27" s="116"/>
      <c r="C27" s="25"/>
      <c r="D27" s="25"/>
      <c r="E27" s="25"/>
      <c r="F27" s="25"/>
      <c r="G27" s="25"/>
      <c r="H27" s="79"/>
      <c r="I27" s="25"/>
      <c r="J27" s="26"/>
    </row>
    <row r="28" spans="1:10" x14ac:dyDescent="0.25">
      <c r="A28" s="25"/>
      <c r="B28" s="116"/>
      <c r="C28" s="25"/>
      <c r="D28" s="25"/>
      <c r="E28" s="25"/>
      <c r="F28" s="25"/>
      <c r="G28" s="25"/>
      <c r="H28" s="79"/>
      <c r="I28" s="25"/>
      <c r="J28" s="26"/>
    </row>
    <row r="29" spans="1:10" x14ac:dyDescent="0.25">
      <c r="A29" s="25"/>
      <c r="B29" s="116"/>
      <c r="C29" s="25"/>
      <c r="D29" s="25"/>
      <c r="E29" s="25"/>
      <c r="F29" s="25"/>
      <c r="G29" s="25"/>
      <c r="H29" s="79"/>
      <c r="I29" s="25"/>
      <c r="J29" s="26"/>
    </row>
    <row r="30" spans="1:10" x14ac:dyDescent="0.25">
      <c r="A30" s="25"/>
      <c r="B30" s="116"/>
      <c r="C30" s="25"/>
      <c r="D30" s="25"/>
      <c r="E30" s="25"/>
      <c r="F30" s="25"/>
      <c r="G30" s="25"/>
      <c r="H30" s="79"/>
      <c r="I30" s="25"/>
      <c r="J30" s="26"/>
    </row>
    <row r="31" spans="1:10" x14ac:dyDescent="0.25">
      <c r="A31" s="25"/>
      <c r="B31" s="116"/>
      <c r="C31" s="25"/>
      <c r="D31" s="25"/>
      <c r="E31" s="25"/>
      <c r="F31" s="25"/>
      <c r="G31" s="25"/>
      <c r="H31" s="79"/>
      <c r="I31" s="25"/>
      <c r="J31" s="26"/>
    </row>
    <row r="32" spans="1:10" x14ac:dyDescent="0.25">
      <c r="A32" s="25"/>
      <c r="B32" s="116"/>
      <c r="C32" s="25"/>
      <c r="D32" s="25"/>
      <c r="E32" s="25"/>
      <c r="F32" s="25"/>
      <c r="G32" s="25"/>
      <c r="H32" s="79"/>
      <c r="I32" s="25"/>
      <c r="J32" s="26"/>
    </row>
    <row r="33" spans="1:10" x14ac:dyDescent="0.25">
      <c r="A33" s="25"/>
      <c r="B33" s="116"/>
      <c r="C33" s="25"/>
      <c r="D33" s="25"/>
      <c r="E33" s="25"/>
      <c r="F33" s="25"/>
      <c r="G33" s="25"/>
      <c r="H33" s="79"/>
      <c r="I33" s="25"/>
      <c r="J33" s="26"/>
    </row>
    <row r="34" spans="1:10" x14ac:dyDescent="0.25">
      <c r="A34" s="25"/>
      <c r="B34" s="116"/>
      <c r="C34" s="25"/>
      <c r="D34" s="25"/>
      <c r="E34" s="25"/>
      <c r="F34" s="25"/>
      <c r="G34" s="25"/>
      <c r="H34" s="79"/>
      <c r="I34" s="25"/>
      <c r="J34" s="26"/>
    </row>
    <row r="35" spans="1:10" x14ac:dyDescent="0.25">
      <c r="A35" s="25"/>
      <c r="B35" s="25"/>
      <c r="C35" s="25"/>
      <c r="D35" s="118"/>
      <c r="E35" s="29" t="s">
        <v>20</v>
      </c>
      <c r="F35" s="135">
        <f>SUM(F11:F34)</f>
        <v>0</v>
      </c>
      <c r="G35" s="78"/>
      <c r="H35" s="25"/>
      <c r="I35" s="25"/>
      <c r="J35" s="26"/>
    </row>
    <row r="36" spans="1:10" x14ac:dyDescent="0.25">
      <c r="A36" s="25"/>
      <c r="B36" s="25"/>
      <c r="C36" s="25"/>
      <c r="D36" s="25"/>
      <c r="E36" s="30"/>
      <c r="F36" s="86"/>
      <c r="G36" s="25"/>
      <c r="H36" s="25"/>
      <c r="I36" s="25"/>
      <c r="J36" s="26"/>
    </row>
    <row r="37" spans="1:10" x14ac:dyDescent="0.25">
      <c r="A37" s="25"/>
      <c r="B37" s="25"/>
      <c r="C37" s="25"/>
      <c r="D37" s="25"/>
      <c r="E37" s="25"/>
      <c r="F37" s="25"/>
      <c r="G37" s="25"/>
      <c r="H37" s="25"/>
      <c r="I37" s="25"/>
      <c r="J37" s="26"/>
    </row>
    <row r="38" spans="1:10" x14ac:dyDescent="0.25">
      <c r="A38" s="24"/>
      <c r="B38" s="25"/>
      <c r="C38" s="25"/>
      <c r="D38" s="25"/>
      <c r="E38" s="25"/>
      <c r="F38" s="25"/>
      <c r="G38" s="25"/>
      <c r="H38" s="25"/>
      <c r="I38" s="25"/>
      <c r="J38" s="26"/>
    </row>
    <row r="39" spans="1:10" x14ac:dyDescent="0.25">
      <c r="A39" s="24"/>
      <c r="B39" s="25"/>
      <c r="C39" s="25"/>
      <c r="D39" s="25"/>
      <c r="E39" s="25"/>
      <c r="F39" s="25"/>
      <c r="G39" s="25"/>
      <c r="H39" s="25"/>
      <c r="I39" s="25"/>
      <c r="J39" s="26"/>
    </row>
    <row r="40" spans="1:10" x14ac:dyDescent="0.25">
      <c r="A40" s="24"/>
      <c r="B40" s="25"/>
      <c r="C40" s="25"/>
      <c r="D40" s="25"/>
      <c r="E40" s="25"/>
      <c r="F40" s="25"/>
      <c r="G40" s="25"/>
      <c r="H40" s="25"/>
      <c r="I40" s="25"/>
      <c r="J40" s="26"/>
    </row>
    <row r="41" spans="1:10" x14ac:dyDescent="0.25">
      <c r="A41" s="24"/>
      <c r="B41" s="25"/>
      <c r="C41" s="25"/>
      <c r="D41" s="25"/>
      <c r="E41" s="25"/>
      <c r="F41" s="25"/>
      <c r="G41" s="25"/>
      <c r="H41" s="25"/>
      <c r="I41" s="25"/>
      <c r="J41" s="26"/>
    </row>
    <row r="42" spans="1:10" x14ac:dyDescent="0.25">
      <c r="A42" s="24"/>
      <c r="B42" s="25"/>
      <c r="C42" s="25"/>
      <c r="D42" s="25"/>
      <c r="E42" s="25"/>
      <c r="F42" s="25"/>
      <c r="G42" s="25"/>
      <c r="H42" s="25"/>
      <c r="I42" s="25"/>
      <c r="J42" s="26"/>
    </row>
    <row r="43" spans="1:10" x14ac:dyDescent="0.25">
      <c r="A43" s="24"/>
      <c r="B43" s="25"/>
      <c r="C43" s="25"/>
      <c r="D43" s="25"/>
      <c r="E43" s="25"/>
      <c r="F43" s="25"/>
      <c r="G43" s="25"/>
      <c r="H43" s="25"/>
      <c r="I43" s="25"/>
      <c r="J43" s="26"/>
    </row>
    <row r="44" spans="1:10" x14ac:dyDescent="0.25">
      <c r="A44" s="24"/>
      <c r="B44" s="25"/>
      <c r="C44" s="25"/>
      <c r="D44" s="25"/>
      <c r="E44" s="25"/>
      <c r="F44" s="25"/>
      <c r="G44" s="25"/>
      <c r="H44" s="25"/>
      <c r="I44" s="25"/>
      <c r="J44" s="26"/>
    </row>
    <row r="45" spans="1:10" x14ac:dyDescent="0.25">
      <c r="A45" s="24"/>
      <c r="B45" s="25"/>
      <c r="C45" s="25"/>
      <c r="D45" s="25"/>
      <c r="E45" s="25"/>
      <c r="F45" s="25"/>
      <c r="G45" s="25"/>
      <c r="H45" s="25"/>
      <c r="I45" s="25"/>
      <c r="J45" s="26"/>
    </row>
    <row r="46" spans="1:10" ht="15.75" thickBot="1" x14ac:dyDescent="0.3">
      <c r="A46" s="24"/>
      <c r="B46" s="31" t="s">
        <v>4</v>
      </c>
      <c r="C46" s="25"/>
      <c r="D46" s="25"/>
      <c r="E46" s="25"/>
      <c r="F46" s="25" t="s">
        <v>6</v>
      </c>
      <c r="G46" s="25"/>
      <c r="H46" s="25"/>
      <c r="I46" s="25"/>
      <c r="J46" s="26"/>
    </row>
    <row r="47" spans="1:10" ht="15.75" thickBot="1" x14ac:dyDescent="0.3">
      <c r="A47" s="24"/>
      <c r="B47" s="232" t="str">
        <f>IF(ISBLANK(Résultats!C4),"",Résultats!C4)</f>
        <v/>
      </c>
      <c r="C47" s="233"/>
      <c r="D47" s="234"/>
      <c r="E47" s="25"/>
      <c r="F47" s="223"/>
      <c r="G47" s="224"/>
      <c r="H47" s="225"/>
      <c r="I47" s="25"/>
      <c r="J47" s="26"/>
    </row>
    <row r="48" spans="1:10" x14ac:dyDescent="0.25">
      <c r="A48" s="24"/>
      <c r="B48" s="25"/>
      <c r="C48" s="25"/>
      <c r="D48" s="25"/>
      <c r="E48" s="25"/>
      <c r="F48" s="226"/>
      <c r="G48" s="227"/>
      <c r="H48" s="228"/>
      <c r="I48" s="25"/>
      <c r="J48" s="26"/>
    </row>
    <row r="49" spans="1:10" x14ac:dyDescent="0.25">
      <c r="A49" s="24"/>
      <c r="B49" s="25"/>
      <c r="C49" s="25"/>
      <c r="D49" s="25"/>
      <c r="E49" s="25"/>
      <c r="F49" s="226"/>
      <c r="G49" s="227"/>
      <c r="H49" s="228"/>
      <c r="I49" s="25"/>
      <c r="J49" s="26"/>
    </row>
    <row r="50" spans="1:10" x14ac:dyDescent="0.25">
      <c r="A50" s="24"/>
      <c r="B50" s="25"/>
      <c r="C50" s="25"/>
      <c r="D50" s="25"/>
      <c r="E50" s="25"/>
      <c r="F50" s="226"/>
      <c r="G50" s="227"/>
      <c r="H50" s="228"/>
      <c r="I50" s="25"/>
      <c r="J50" s="26"/>
    </row>
    <row r="51" spans="1:10" ht="15.75" thickBot="1" x14ac:dyDescent="0.3">
      <c r="A51" s="24"/>
      <c r="B51" s="25"/>
      <c r="C51" s="25"/>
      <c r="D51" s="25"/>
      <c r="E51" s="25"/>
      <c r="F51" s="229"/>
      <c r="G51" s="230"/>
      <c r="H51" s="231"/>
      <c r="I51" s="25"/>
      <c r="J51" s="26"/>
    </row>
    <row r="52" spans="1:10" ht="15.75" thickBot="1" x14ac:dyDescent="0.3">
      <c r="A52" s="66" t="s">
        <v>19</v>
      </c>
      <c r="B52" s="31"/>
      <c r="C52" s="31"/>
      <c r="D52" s="31"/>
      <c r="E52" s="31"/>
      <c r="F52" s="31"/>
      <c r="G52" s="31"/>
      <c r="H52" s="31"/>
      <c r="I52" s="31"/>
      <c r="J52" s="32"/>
    </row>
  </sheetData>
  <sheetProtection algorithmName="SHA-512" hashValue="OI2LSgYSMViw2DAyScxBJ4hv+d4vpgJi56Jr2HQHrDxQILxP5bz06BNfZfARBiD0K6GiDf5w7bYYWNq74BsqhA==" saltValue="geuytXv1Bs2u9iOCs1s7c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tabColor theme="4"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61</v>
      </c>
      <c r="B1" s="256"/>
      <c r="C1" s="256"/>
      <c r="D1" s="256"/>
      <c r="E1" s="256"/>
      <c r="F1" s="256"/>
      <c r="G1" s="256"/>
      <c r="H1" s="256"/>
      <c r="I1" s="256"/>
      <c r="J1" s="257"/>
    </row>
    <row r="2" spans="1:10" ht="15.75" thickBot="1" x14ac:dyDescent="0.3">
      <c r="A2" s="33" t="s">
        <v>1</v>
      </c>
      <c r="B2" s="238" t="str">
        <f>IF(ISBLANK(Résultats!A15),"",Résultats!A15)</f>
        <v/>
      </c>
      <c r="C2" s="242"/>
      <c r="D2" s="242"/>
      <c r="E2" s="242"/>
      <c r="F2" s="239"/>
      <c r="G2" s="34" t="s">
        <v>2</v>
      </c>
      <c r="H2" s="34"/>
      <c r="I2" s="238" t="str">
        <f>IF(ISBLANK(Résultats!D15),"",Résultats!D15)</f>
        <v/>
      </c>
      <c r="J2" s="239"/>
    </row>
    <row r="3" spans="1:10" ht="15.75" thickBot="1" x14ac:dyDescent="0.3">
      <c r="A3" s="33" t="s">
        <v>3</v>
      </c>
      <c r="B3" s="34"/>
      <c r="C3" s="238" t="str">
        <f>IF(ISBLANK(Résultats!G15),"",Résultats!G15)</f>
        <v/>
      </c>
      <c r="D3" s="242"/>
      <c r="E3" s="242"/>
      <c r="F3" s="239"/>
      <c r="G3" s="258" t="s">
        <v>18</v>
      </c>
      <c r="H3" s="259"/>
      <c r="I3" s="240" t="str">
        <f>IF(ISBLANK(Résultats!F15),"","moins de 21ans")</f>
        <v/>
      </c>
      <c r="J3" s="241"/>
    </row>
    <row r="4" spans="1:10" ht="15.75" thickBot="1" x14ac:dyDescent="0.3">
      <c r="A4" s="33" t="s">
        <v>5</v>
      </c>
      <c r="B4" s="34"/>
      <c r="C4" s="238" t="str">
        <f>IF(ISBLANK(Résultats!C2),"",(Résultats!C2))</f>
        <v/>
      </c>
      <c r="D4" s="242"/>
      <c r="E4" s="242"/>
      <c r="F4" s="239"/>
      <c r="G4" s="34" t="s">
        <v>10</v>
      </c>
      <c r="H4" s="34"/>
      <c r="I4" s="240" t="str">
        <f>IF(ISBLANK(Résultats!J2),"",Résultats!J2)</f>
        <v/>
      </c>
      <c r="J4" s="241"/>
    </row>
    <row r="5" spans="1:10" x14ac:dyDescent="0.25">
      <c r="A5" s="127" t="s">
        <v>53</v>
      </c>
      <c r="B5" s="128"/>
      <c r="C5" s="128"/>
      <c r="D5" s="128"/>
      <c r="E5" s="128"/>
      <c r="F5" s="34"/>
      <c r="G5" s="34"/>
      <c r="H5" s="34"/>
      <c r="I5" s="43"/>
      <c r="J5" s="35"/>
    </row>
    <row r="6" spans="1:10" ht="17.25" x14ac:dyDescent="0.25">
      <c r="A6" s="145" t="s">
        <v>55</v>
      </c>
      <c r="B6" s="128"/>
      <c r="C6" s="128"/>
      <c r="D6" s="128"/>
      <c r="E6" s="128"/>
      <c r="F6" s="34"/>
      <c r="G6" s="34"/>
      <c r="H6" s="34"/>
      <c r="I6" s="34"/>
      <c r="J6" s="35"/>
    </row>
    <row r="7" spans="1:10" ht="17.25" x14ac:dyDescent="0.25">
      <c r="A7" s="145" t="s">
        <v>57</v>
      </c>
      <c r="B7" s="128"/>
      <c r="C7" s="128"/>
      <c r="D7" s="128"/>
      <c r="E7" s="128"/>
      <c r="F7" s="34"/>
      <c r="G7" s="34"/>
      <c r="H7" s="34"/>
      <c r="I7" s="34"/>
      <c r="J7" s="35"/>
    </row>
    <row r="8" spans="1:10" ht="17.25" x14ac:dyDescent="0.25">
      <c r="A8" s="145" t="s">
        <v>59</v>
      </c>
      <c r="B8" s="128"/>
      <c r="C8" s="128"/>
      <c r="D8" s="128"/>
      <c r="E8" s="128"/>
      <c r="F8" s="34"/>
      <c r="G8" s="34"/>
      <c r="H8" s="34"/>
      <c r="I8" s="34"/>
      <c r="J8" s="35"/>
    </row>
    <row r="9" spans="1:10" x14ac:dyDescent="0.25">
      <c r="A9" s="127"/>
      <c r="B9" s="128"/>
      <c r="C9" s="128"/>
      <c r="D9" s="128"/>
      <c r="E9" s="128"/>
      <c r="F9" s="34"/>
      <c r="G9" s="34"/>
      <c r="H9" s="34"/>
      <c r="I9" s="34"/>
      <c r="J9" s="35"/>
    </row>
    <row r="10" spans="1:10" ht="45" x14ac:dyDescent="0.25">
      <c r="A10" s="128"/>
      <c r="B10" s="152" t="s">
        <v>60</v>
      </c>
      <c r="C10" s="159" t="s">
        <v>24</v>
      </c>
      <c r="D10" s="159" t="s">
        <v>25</v>
      </c>
      <c r="E10" s="159" t="s">
        <v>26</v>
      </c>
      <c r="F10" s="36" t="s">
        <v>29</v>
      </c>
      <c r="G10" s="72"/>
      <c r="H10" s="73"/>
      <c r="I10" s="34"/>
      <c r="J10" s="35"/>
    </row>
    <row r="11" spans="1:10" x14ac:dyDescent="0.25">
      <c r="A11" s="34"/>
      <c r="B11" s="37">
        <v>1</v>
      </c>
      <c r="C11" s="38">
        <f>SUM(Exercice1!G9:'Exercice1'!J9)</f>
        <v>0</v>
      </c>
      <c r="D11" s="38">
        <f>SUM(Exercice1!K9:'Exercice1'!N9)</f>
        <v>0</v>
      </c>
      <c r="E11" s="38">
        <f>SUM(Exercice1!O9:'Exercice1'!R9)</f>
        <v>0</v>
      </c>
      <c r="F11" s="38">
        <f>Exercice1!S9</f>
        <v>0</v>
      </c>
      <c r="G11" s="74"/>
      <c r="H11" s="75"/>
      <c r="I11" s="34"/>
      <c r="J11" s="35"/>
    </row>
    <row r="12" spans="1:10" x14ac:dyDescent="0.25">
      <c r="A12" s="34"/>
      <c r="B12" s="37">
        <v>2</v>
      </c>
      <c r="C12" s="38">
        <f>SUM(Exercice2!G$9:'Exercice2'!J$9)</f>
        <v>0</v>
      </c>
      <c r="D12" s="38">
        <f>SUM(Exercice2!K$9:'Exercice2'!N$9)</f>
        <v>0</v>
      </c>
      <c r="E12" s="38">
        <f>SUM(Exercice2!Q$9:'Exercice2'!R$9)</f>
        <v>0</v>
      </c>
      <c r="F12" s="38">
        <f>Exercice2!S9</f>
        <v>0</v>
      </c>
      <c r="G12" s="74"/>
      <c r="H12" s="75"/>
      <c r="I12" s="34"/>
      <c r="J12" s="35"/>
    </row>
    <row r="13" spans="1:10" x14ac:dyDescent="0.25">
      <c r="A13" s="34"/>
      <c r="B13" s="37">
        <v>3</v>
      </c>
      <c r="C13" s="38">
        <f>SUM(Exercice3!H$9:'Exercice3'!K$9)</f>
        <v>0</v>
      </c>
      <c r="D13" s="38">
        <f>SUM(Exercice3!L$9:'Exercice3'!O$9)</f>
        <v>0</v>
      </c>
      <c r="E13" s="38">
        <f>SUM(Exercice4!P$9:'Exercice4'!S$9)</f>
        <v>0</v>
      </c>
      <c r="F13" s="38">
        <f>Exercice3!T5</f>
        <v>0</v>
      </c>
      <c r="G13" s="74"/>
      <c r="H13" s="75"/>
      <c r="I13" s="34"/>
      <c r="J13" s="35"/>
    </row>
    <row r="14" spans="1:10" x14ac:dyDescent="0.25">
      <c r="A14" s="34"/>
      <c r="B14" s="37">
        <v>4</v>
      </c>
      <c r="C14" s="38">
        <f>SUM(Exercice3!H$9:'Exercice3'!K$9)</f>
        <v>0</v>
      </c>
      <c r="D14" s="38">
        <f>SUM(Exercice4!L$9:'Exercice4'!O$9)</f>
        <v>0</v>
      </c>
      <c r="E14" s="38">
        <f>SUM(Exercice4!P$9:'Exercice4'!S$9)</f>
        <v>0</v>
      </c>
      <c r="F14" s="38">
        <f>Exercice4!T9</f>
        <v>0</v>
      </c>
      <c r="G14" s="74"/>
      <c r="H14" s="75"/>
      <c r="I14" s="34"/>
      <c r="J14" s="35"/>
    </row>
    <row r="15" spans="1:10" x14ac:dyDescent="0.25">
      <c r="A15" s="34"/>
      <c r="B15" s="37">
        <v>5</v>
      </c>
      <c r="C15" s="38">
        <f>SUM(Exercice5!H$9:'Exercice5'!L$9)</f>
        <v>0</v>
      </c>
      <c r="D15" s="38">
        <f>SUM(Exercice5!M$9:'Exercice5'!Q$9)</f>
        <v>0</v>
      </c>
      <c r="E15" s="38">
        <f>SUM(Exercice5!R$9:'Exercice5'!V$9)</f>
        <v>0</v>
      </c>
      <c r="F15" s="38">
        <f>Exercice5!W9</f>
        <v>0</v>
      </c>
      <c r="G15" s="74"/>
      <c r="H15" s="75"/>
      <c r="I15" s="34"/>
      <c r="J15" s="35"/>
    </row>
    <row r="16" spans="1:10" x14ac:dyDescent="0.25">
      <c r="A16" s="34"/>
      <c r="B16" s="37">
        <v>6</v>
      </c>
      <c r="C16" s="38">
        <f>SUM(Exercice6!H$9:'Exercice6'!K$9)</f>
        <v>0</v>
      </c>
      <c r="D16" s="38">
        <f>SUM(Exercice6!L$9:'Exercice6'!O$9)</f>
        <v>0</v>
      </c>
      <c r="E16" s="38">
        <f>SUM(Exercice6!P$9:'Exercice6'!S$9)</f>
        <v>0</v>
      </c>
      <c r="F16" s="38">
        <f>Exercice6!T9</f>
        <v>0</v>
      </c>
      <c r="G16" s="74"/>
      <c r="H16" s="75"/>
      <c r="I16" s="34"/>
      <c r="J16" s="35"/>
    </row>
    <row r="17" spans="1:10" x14ac:dyDescent="0.25">
      <c r="A17" s="34"/>
      <c r="B17" s="119"/>
      <c r="C17" s="39"/>
      <c r="D17" s="39"/>
      <c r="E17" s="39"/>
      <c r="F17" s="39"/>
      <c r="G17" s="34"/>
      <c r="H17" s="75"/>
      <c r="I17" s="34"/>
      <c r="J17" s="35"/>
    </row>
    <row r="18" spans="1:10" x14ac:dyDescent="0.25">
      <c r="A18" s="34"/>
      <c r="B18" s="120"/>
      <c r="C18" s="34"/>
      <c r="D18" s="34"/>
      <c r="E18" s="34"/>
      <c r="F18" s="34"/>
      <c r="G18" s="34"/>
      <c r="H18" s="75"/>
      <c r="I18" s="34"/>
      <c r="J18" s="35"/>
    </row>
    <row r="19" spans="1:10" x14ac:dyDescent="0.25">
      <c r="A19" s="34"/>
      <c r="B19" s="120"/>
      <c r="C19" s="34"/>
      <c r="D19" s="34"/>
      <c r="E19" s="34"/>
      <c r="F19" s="34"/>
      <c r="G19" s="34"/>
      <c r="H19" s="75"/>
      <c r="I19" s="34"/>
      <c r="J19" s="35"/>
    </row>
    <row r="20" spans="1:10" x14ac:dyDescent="0.25">
      <c r="A20" s="34"/>
      <c r="B20" s="120"/>
      <c r="C20" s="34"/>
      <c r="D20" s="34"/>
      <c r="E20" s="34"/>
      <c r="F20" s="34"/>
      <c r="G20" s="34"/>
      <c r="H20" s="75"/>
      <c r="I20" s="34"/>
      <c r="J20" s="35"/>
    </row>
    <row r="21" spans="1:10" x14ac:dyDescent="0.25">
      <c r="A21" s="34"/>
      <c r="B21" s="120"/>
      <c r="C21" s="34"/>
      <c r="D21" s="34"/>
      <c r="E21" s="34"/>
      <c r="F21" s="34"/>
      <c r="G21" s="34"/>
      <c r="H21" s="75"/>
      <c r="I21" s="34"/>
      <c r="J21" s="35"/>
    </row>
    <row r="22" spans="1:10" x14ac:dyDescent="0.25">
      <c r="A22" s="34"/>
      <c r="B22" s="120"/>
      <c r="C22" s="34"/>
      <c r="D22" s="34"/>
      <c r="E22" s="34"/>
      <c r="F22" s="34"/>
      <c r="G22" s="34"/>
      <c r="H22" s="75"/>
      <c r="I22" s="34"/>
      <c r="J22" s="35"/>
    </row>
    <row r="23" spans="1:10" x14ac:dyDescent="0.25">
      <c r="A23" s="34"/>
      <c r="B23" s="120"/>
      <c r="C23" s="34"/>
      <c r="D23" s="34"/>
      <c r="E23" s="34"/>
      <c r="F23" s="34"/>
      <c r="G23" s="34"/>
      <c r="H23" s="75"/>
      <c r="I23" s="34"/>
      <c r="J23" s="35"/>
    </row>
    <row r="24" spans="1:10" x14ac:dyDescent="0.25">
      <c r="A24" s="34"/>
      <c r="B24" s="120"/>
      <c r="C24" s="34"/>
      <c r="D24" s="34"/>
      <c r="E24" s="34"/>
      <c r="F24" s="34"/>
      <c r="G24" s="34"/>
      <c r="H24" s="75"/>
      <c r="I24" s="34"/>
      <c r="J24" s="35"/>
    </row>
    <row r="25" spans="1:10" x14ac:dyDescent="0.25">
      <c r="A25" s="34"/>
      <c r="B25" s="120"/>
      <c r="C25" s="34"/>
      <c r="D25" s="34"/>
      <c r="E25" s="34"/>
      <c r="F25" s="34"/>
      <c r="G25" s="34"/>
      <c r="H25" s="75"/>
      <c r="I25" s="34"/>
      <c r="J25" s="35"/>
    </row>
    <row r="26" spans="1:10" x14ac:dyDescent="0.25">
      <c r="A26" s="34"/>
      <c r="B26" s="120"/>
      <c r="C26" s="34"/>
      <c r="D26" s="34"/>
      <c r="E26" s="34"/>
      <c r="F26" s="34"/>
      <c r="G26" s="34"/>
      <c r="H26" s="75"/>
      <c r="I26" s="34"/>
      <c r="J26" s="35"/>
    </row>
    <row r="27" spans="1:10" x14ac:dyDescent="0.25">
      <c r="A27" s="34"/>
      <c r="B27" s="120"/>
      <c r="C27" s="34"/>
      <c r="D27" s="34"/>
      <c r="E27" s="34"/>
      <c r="F27" s="34"/>
      <c r="G27" s="34"/>
      <c r="H27" s="75"/>
      <c r="I27" s="34"/>
      <c r="J27" s="35"/>
    </row>
    <row r="28" spans="1:10" x14ac:dyDescent="0.25">
      <c r="A28" s="34"/>
      <c r="B28" s="120"/>
      <c r="C28" s="34"/>
      <c r="D28" s="34"/>
      <c r="E28" s="34"/>
      <c r="F28" s="34"/>
      <c r="G28" s="34"/>
      <c r="H28" s="75"/>
      <c r="I28" s="34"/>
      <c r="J28" s="35"/>
    </row>
    <row r="29" spans="1:10" x14ac:dyDescent="0.25">
      <c r="A29" s="34"/>
      <c r="B29" s="120"/>
      <c r="C29" s="34"/>
      <c r="D29" s="34"/>
      <c r="E29" s="34"/>
      <c r="F29" s="34"/>
      <c r="G29" s="34"/>
      <c r="H29" s="75"/>
      <c r="I29" s="34"/>
      <c r="J29" s="35"/>
    </row>
    <row r="30" spans="1:10" x14ac:dyDescent="0.25">
      <c r="A30" s="34"/>
      <c r="B30" s="120"/>
      <c r="C30" s="34"/>
      <c r="D30" s="34"/>
      <c r="E30" s="34"/>
      <c r="F30" s="34"/>
      <c r="G30" s="34"/>
      <c r="H30" s="75"/>
      <c r="I30" s="34"/>
      <c r="J30" s="35"/>
    </row>
    <row r="31" spans="1:10" x14ac:dyDescent="0.25">
      <c r="A31" s="34"/>
      <c r="B31" s="120"/>
      <c r="C31" s="34"/>
      <c r="D31" s="34"/>
      <c r="E31" s="34"/>
      <c r="F31" s="34"/>
      <c r="G31" s="34"/>
      <c r="H31" s="75"/>
      <c r="I31" s="34"/>
      <c r="J31" s="35"/>
    </row>
    <row r="32" spans="1:10" x14ac:dyDescent="0.25">
      <c r="A32" s="34"/>
      <c r="B32" s="120"/>
      <c r="C32" s="34"/>
      <c r="D32" s="34"/>
      <c r="E32" s="34"/>
      <c r="F32" s="34"/>
      <c r="G32" s="34"/>
      <c r="H32" s="75"/>
      <c r="I32" s="34"/>
      <c r="J32" s="35"/>
    </row>
    <row r="33" spans="1:10" x14ac:dyDescent="0.25">
      <c r="A33" s="34"/>
      <c r="B33" s="120"/>
      <c r="C33" s="34"/>
      <c r="D33" s="34"/>
      <c r="E33" s="34"/>
      <c r="F33" s="34"/>
      <c r="G33" s="34"/>
      <c r="H33" s="75"/>
      <c r="I33" s="34"/>
      <c r="J33" s="35"/>
    </row>
    <row r="34" spans="1:10" x14ac:dyDescent="0.25">
      <c r="A34" s="34"/>
      <c r="B34" s="120"/>
      <c r="C34" s="34"/>
      <c r="D34" s="34"/>
      <c r="E34" s="121"/>
      <c r="F34" s="121"/>
      <c r="G34" s="34"/>
      <c r="H34" s="75"/>
      <c r="I34" s="34"/>
      <c r="J34" s="35"/>
    </row>
    <row r="35" spans="1:10" x14ac:dyDescent="0.25">
      <c r="A35" s="34"/>
      <c r="B35" s="34"/>
      <c r="C35" s="34"/>
      <c r="D35" s="122"/>
      <c r="E35" s="38" t="s">
        <v>20</v>
      </c>
      <c r="F35" s="137">
        <f>SUM(F11:F34)</f>
        <v>0</v>
      </c>
      <c r="G35" s="74"/>
      <c r="H35" s="34"/>
      <c r="I35" s="34"/>
      <c r="J35" s="35"/>
    </row>
    <row r="36" spans="1:10" x14ac:dyDescent="0.25">
      <c r="A36" s="34"/>
      <c r="B36" s="34"/>
      <c r="C36" s="34"/>
      <c r="D36" s="34"/>
      <c r="E36" s="39"/>
      <c r="F36" s="85"/>
      <c r="G36" s="34"/>
      <c r="H36" s="34"/>
      <c r="I36" s="34"/>
      <c r="J36" s="35"/>
    </row>
    <row r="37" spans="1:10" x14ac:dyDescent="0.25">
      <c r="A37" s="34"/>
      <c r="B37" s="34"/>
      <c r="C37" s="34"/>
      <c r="D37" s="34"/>
      <c r="E37" s="34"/>
      <c r="F37" s="34"/>
      <c r="G37" s="34"/>
      <c r="H37" s="34"/>
      <c r="I37" s="34"/>
      <c r="J37" s="35"/>
    </row>
    <row r="38" spans="1:10" x14ac:dyDescent="0.25">
      <c r="A38" s="33"/>
      <c r="B38" s="34"/>
      <c r="C38" s="34"/>
      <c r="D38" s="34"/>
      <c r="E38" s="34"/>
      <c r="F38" s="34"/>
      <c r="G38" s="34"/>
      <c r="H38" s="34"/>
      <c r="I38" s="34"/>
      <c r="J38" s="35"/>
    </row>
    <row r="39" spans="1:10" x14ac:dyDescent="0.25">
      <c r="A39" s="33"/>
      <c r="B39" s="34"/>
      <c r="C39" s="34"/>
      <c r="D39" s="34"/>
      <c r="E39" s="34"/>
      <c r="F39" s="34"/>
      <c r="G39" s="34"/>
      <c r="H39" s="34"/>
      <c r="I39" s="34"/>
      <c r="J39" s="35"/>
    </row>
    <row r="40" spans="1:10" x14ac:dyDescent="0.25">
      <c r="A40" s="33"/>
      <c r="B40" s="34"/>
      <c r="C40" s="34"/>
      <c r="D40" s="34"/>
      <c r="E40" s="34"/>
      <c r="F40" s="34"/>
      <c r="G40" s="34"/>
      <c r="H40" s="34"/>
      <c r="I40" s="34"/>
      <c r="J40" s="35"/>
    </row>
    <row r="41" spans="1:10" x14ac:dyDescent="0.25">
      <c r="A41" s="33"/>
      <c r="B41" s="34"/>
      <c r="C41" s="34"/>
      <c r="D41" s="34"/>
      <c r="E41" s="34"/>
      <c r="F41" s="34"/>
      <c r="G41" s="34"/>
      <c r="H41" s="34"/>
      <c r="I41" s="34"/>
      <c r="J41" s="35"/>
    </row>
    <row r="42" spans="1:10" x14ac:dyDescent="0.25">
      <c r="A42" s="33"/>
      <c r="B42" s="34"/>
      <c r="C42" s="34"/>
      <c r="D42" s="34"/>
      <c r="E42" s="34"/>
      <c r="F42" s="34"/>
      <c r="G42" s="34"/>
      <c r="H42" s="34"/>
      <c r="I42" s="34"/>
      <c r="J42" s="35"/>
    </row>
    <row r="43" spans="1:10" x14ac:dyDescent="0.25">
      <c r="A43" s="33"/>
      <c r="B43" s="34"/>
      <c r="C43" s="34"/>
      <c r="D43" s="34"/>
      <c r="E43" s="34"/>
      <c r="F43" s="34"/>
      <c r="G43" s="34"/>
      <c r="H43" s="34"/>
      <c r="I43" s="34"/>
      <c r="J43" s="35"/>
    </row>
    <row r="44" spans="1:10" x14ac:dyDescent="0.25">
      <c r="A44" s="33"/>
      <c r="B44" s="34"/>
      <c r="C44" s="34"/>
      <c r="D44" s="34"/>
      <c r="E44" s="34"/>
      <c r="F44" s="34"/>
      <c r="G44" s="34"/>
      <c r="H44" s="34"/>
      <c r="I44" s="34"/>
      <c r="J44" s="35"/>
    </row>
    <row r="45" spans="1:10" x14ac:dyDescent="0.25">
      <c r="A45" s="33"/>
      <c r="B45" s="34"/>
      <c r="C45" s="34"/>
      <c r="D45" s="34"/>
      <c r="E45" s="34"/>
      <c r="F45" s="34"/>
      <c r="G45" s="34"/>
      <c r="H45" s="34"/>
      <c r="I45" s="34"/>
      <c r="J45" s="35"/>
    </row>
    <row r="46" spans="1:10" ht="15.75" thickBot="1" x14ac:dyDescent="0.3">
      <c r="A46" s="33"/>
      <c r="B46" s="40" t="s">
        <v>4</v>
      </c>
      <c r="C46" s="34"/>
      <c r="D46" s="34"/>
      <c r="E46" s="34"/>
      <c r="F46" s="34" t="s">
        <v>6</v>
      </c>
      <c r="G46" s="34"/>
      <c r="H46" s="34"/>
      <c r="I46" s="34"/>
      <c r="J46" s="35"/>
    </row>
    <row r="47" spans="1:10" ht="15.75" thickBot="1" x14ac:dyDescent="0.3">
      <c r="A47" s="33"/>
      <c r="B47" s="232" t="str">
        <f>IF(ISBLANK(Résultats!C4),"",Résultats!C4)</f>
        <v/>
      </c>
      <c r="C47" s="233"/>
      <c r="D47" s="234"/>
      <c r="E47" s="34"/>
      <c r="F47" s="223"/>
      <c r="G47" s="224"/>
      <c r="H47" s="225"/>
      <c r="I47" s="34"/>
      <c r="J47" s="35"/>
    </row>
    <row r="48" spans="1:10" x14ac:dyDescent="0.25">
      <c r="A48" s="33"/>
      <c r="B48" s="34"/>
      <c r="C48" s="34"/>
      <c r="D48" s="34"/>
      <c r="E48" s="34"/>
      <c r="F48" s="226"/>
      <c r="G48" s="227"/>
      <c r="H48" s="228"/>
      <c r="I48" s="34"/>
      <c r="J48" s="35"/>
    </row>
    <row r="49" spans="1:10" x14ac:dyDescent="0.25">
      <c r="A49" s="33"/>
      <c r="B49" s="34"/>
      <c r="C49" s="34"/>
      <c r="D49" s="34"/>
      <c r="E49" s="34"/>
      <c r="F49" s="226"/>
      <c r="G49" s="227"/>
      <c r="H49" s="228"/>
      <c r="I49" s="34"/>
      <c r="J49" s="35"/>
    </row>
    <row r="50" spans="1:10" x14ac:dyDescent="0.25">
      <c r="A50" s="33"/>
      <c r="B50" s="34"/>
      <c r="C50" s="34"/>
      <c r="D50" s="34"/>
      <c r="E50" s="34"/>
      <c r="F50" s="226"/>
      <c r="G50" s="227"/>
      <c r="H50" s="228"/>
      <c r="I50" s="34"/>
      <c r="J50" s="35"/>
    </row>
    <row r="51" spans="1:10" ht="15.75" thickBot="1" x14ac:dyDescent="0.3">
      <c r="A51" s="33"/>
      <c r="B51" s="34"/>
      <c r="C51" s="34"/>
      <c r="D51" s="34"/>
      <c r="E51" s="34"/>
      <c r="F51" s="229"/>
      <c r="G51" s="230"/>
      <c r="H51" s="231"/>
      <c r="I51" s="34"/>
      <c r="J51" s="35"/>
    </row>
    <row r="52" spans="1:10" ht="15.75" thickBot="1" x14ac:dyDescent="0.3">
      <c r="A52" s="65" t="s">
        <v>19</v>
      </c>
      <c r="B52" s="40"/>
      <c r="C52" s="40"/>
      <c r="D52" s="40"/>
      <c r="E52" s="40"/>
      <c r="F52" s="40"/>
      <c r="G52" s="40"/>
      <c r="H52" s="40"/>
      <c r="I52" s="40"/>
      <c r="J52" s="41"/>
    </row>
  </sheetData>
  <sheetProtection algorithmName="SHA-512" hashValue="mtbFHX+3vkbnRx4vt54q3KZqrjynfkTksMFKTnU5moQAwvpDLMMYg4iHxMkTBjpAA6R+uCZjYL3bYDaeOaUxJQ==" saltValue="aIXqDkn36Xc0S1dR7Iqe4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dimension ref="A1:J52"/>
  <sheetViews>
    <sheetView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35" t="s">
        <v>61</v>
      </c>
      <c r="B1" s="236"/>
      <c r="C1" s="236"/>
      <c r="D1" s="236"/>
      <c r="E1" s="236"/>
      <c r="F1" s="236"/>
      <c r="G1" s="236"/>
      <c r="H1" s="236"/>
      <c r="I1" s="236"/>
      <c r="J1" s="237"/>
    </row>
    <row r="2" spans="1:10" ht="15.75" thickBot="1" x14ac:dyDescent="0.3">
      <c r="A2" s="6" t="s">
        <v>1</v>
      </c>
      <c r="B2" s="238" t="str">
        <f>IF(ISBLANK(Résultats!A16),"",Résultats!A16)</f>
        <v/>
      </c>
      <c r="C2" s="242"/>
      <c r="D2" s="242"/>
      <c r="E2" s="242"/>
      <c r="F2" s="239"/>
      <c r="G2" s="7" t="s">
        <v>2</v>
      </c>
      <c r="H2" s="7"/>
      <c r="I2" s="238" t="str">
        <f>IF(ISBLANK(Résultats!D16),"",Résultats!D16)</f>
        <v/>
      </c>
      <c r="J2" s="239"/>
    </row>
    <row r="3" spans="1:10" ht="15.75" thickBot="1" x14ac:dyDescent="0.3">
      <c r="A3" s="6" t="s">
        <v>3</v>
      </c>
      <c r="B3" s="7"/>
      <c r="C3" s="238" t="str">
        <f>IF(ISBLANK(Résultats!G16),"",Résultats!G16)</f>
        <v/>
      </c>
      <c r="D3" s="242"/>
      <c r="E3" s="242"/>
      <c r="F3" s="239"/>
      <c r="G3" s="243" t="s">
        <v>18</v>
      </c>
      <c r="H3" s="244"/>
      <c r="I3" s="240" t="str">
        <f>IF(ISBLANK(Résultats!F16),"","moins de 21ans")</f>
        <v/>
      </c>
      <c r="J3" s="241"/>
    </row>
    <row r="4" spans="1:10" ht="15.75" thickBot="1" x14ac:dyDescent="0.3">
      <c r="A4" s="6" t="s">
        <v>5</v>
      </c>
      <c r="B4" s="7"/>
      <c r="C4" s="238" t="str">
        <f>IF(ISBLANK(Résultats!C2),"",(Résultats!C2))</f>
        <v/>
      </c>
      <c r="D4" s="242"/>
      <c r="E4" s="242"/>
      <c r="F4" s="239"/>
      <c r="G4" s="7" t="s">
        <v>10</v>
      </c>
      <c r="H4" s="7"/>
      <c r="I4" s="240" t="str">
        <f>IF(ISBLANK(Résultats!J2),"",Résultats!J2)</f>
        <v/>
      </c>
      <c r="J4" s="241"/>
    </row>
    <row r="5" spans="1:10" x14ac:dyDescent="0.25">
      <c r="A5" s="6" t="s">
        <v>53</v>
      </c>
      <c r="B5" s="7"/>
      <c r="C5" s="7"/>
      <c r="D5" s="7"/>
      <c r="E5" s="7"/>
      <c r="F5" s="7"/>
      <c r="G5" s="7"/>
      <c r="H5" s="7"/>
      <c r="I5" s="42"/>
      <c r="J5" s="8"/>
    </row>
    <row r="6" spans="1:10" ht="17.25" x14ac:dyDescent="0.25">
      <c r="A6" s="105" t="s">
        <v>55</v>
      </c>
      <c r="B6" s="7"/>
      <c r="C6" s="7"/>
      <c r="D6" s="7"/>
      <c r="E6" s="7"/>
      <c r="F6" s="7"/>
      <c r="G6" s="7"/>
      <c r="H6" s="7"/>
      <c r="I6" s="7"/>
      <c r="J6" s="8"/>
    </row>
    <row r="7" spans="1:10" ht="17.25" x14ac:dyDescent="0.25">
      <c r="A7" s="105" t="s">
        <v>57</v>
      </c>
      <c r="B7" s="7"/>
      <c r="C7" s="7"/>
      <c r="D7" s="7"/>
      <c r="E7" s="7"/>
      <c r="F7" s="7"/>
      <c r="G7" s="7"/>
      <c r="H7" s="7"/>
      <c r="I7" s="7"/>
      <c r="J7" s="8"/>
    </row>
    <row r="8" spans="1:10" ht="17.25" x14ac:dyDescent="0.25">
      <c r="A8" s="105" t="s">
        <v>59</v>
      </c>
      <c r="B8" s="7"/>
      <c r="C8" s="7"/>
      <c r="D8" s="7"/>
      <c r="E8" s="7"/>
      <c r="F8" s="7"/>
      <c r="G8" s="7"/>
      <c r="H8" s="7"/>
      <c r="I8" s="7"/>
      <c r="J8" s="8"/>
    </row>
    <row r="9" spans="1:10" x14ac:dyDescent="0.25">
      <c r="A9" s="6"/>
      <c r="B9" s="7"/>
      <c r="C9" s="7"/>
      <c r="D9" s="7"/>
      <c r="E9" s="7"/>
      <c r="F9" s="7"/>
      <c r="G9" s="7"/>
      <c r="H9" s="7"/>
      <c r="I9" s="7"/>
      <c r="J9" s="8"/>
    </row>
    <row r="10" spans="1:10" ht="45" x14ac:dyDescent="0.25">
      <c r="A10" s="7"/>
      <c r="B10" s="150" t="s">
        <v>60</v>
      </c>
      <c r="C10" s="157" t="s">
        <v>24</v>
      </c>
      <c r="D10" s="157" t="s">
        <v>25</v>
      </c>
      <c r="E10" s="157" t="s">
        <v>26</v>
      </c>
      <c r="F10" s="9" t="s">
        <v>29</v>
      </c>
      <c r="G10" s="69"/>
      <c r="H10" s="70"/>
      <c r="I10" s="7"/>
      <c r="J10" s="8"/>
    </row>
    <row r="11" spans="1:10" x14ac:dyDescent="0.25">
      <c r="A11" s="7"/>
      <c r="B11" s="10">
        <v>1</v>
      </c>
      <c r="C11" s="11">
        <f>SUM(Exercice1!G10:'Exercice1'!J10)</f>
        <v>0</v>
      </c>
      <c r="D11" s="11">
        <f>SUM(Exercice1!K10:'Exercice1'!N10)</f>
        <v>0</v>
      </c>
      <c r="E11" s="11">
        <f>SUM(Exercice1!O10:'Exercice1'!R10)</f>
        <v>0</v>
      </c>
      <c r="F11" s="11">
        <f>Exercice1!S10</f>
        <v>0</v>
      </c>
      <c r="G11" s="51"/>
      <c r="H11" s="71"/>
      <c r="I11" s="7"/>
      <c r="J11" s="8"/>
    </row>
    <row r="12" spans="1:10" x14ac:dyDescent="0.25">
      <c r="A12" s="7"/>
      <c r="B12" s="10">
        <v>2</v>
      </c>
      <c r="C12" s="11">
        <f>SUM(Exercice2!G$10:'Exercice2'!J$10)</f>
        <v>0</v>
      </c>
      <c r="D12" s="11">
        <f>SUM(Exercice2!K$10:'Exercice2'!N$10)</f>
        <v>0</v>
      </c>
      <c r="E12" s="11">
        <f>SUM(Exercice2!Q$10:'Exercice2'!R$10)</f>
        <v>0</v>
      </c>
      <c r="F12" s="11">
        <f>Exercice2!S10</f>
        <v>0</v>
      </c>
      <c r="G12" s="51"/>
      <c r="H12" s="71"/>
      <c r="I12" s="7"/>
      <c r="J12" s="8"/>
    </row>
    <row r="13" spans="1:10" x14ac:dyDescent="0.25">
      <c r="A13" s="7"/>
      <c r="B13" s="10">
        <v>3</v>
      </c>
      <c r="C13" s="11">
        <f>SUM(Exercice3!H$10:'Exercice3'!K$10)</f>
        <v>0</v>
      </c>
      <c r="D13" s="11">
        <f>SUM(Exercice3!L$10:'Exercice3'!O$10)</f>
        <v>0</v>
      </c>
      <c r="E13" s="11">
        <f>SUM(Exercice4!P$10:'Exercice4'!S$10)</f>
        <v>0</v>
      </c>
      <c r="F13" s="11">
        <f>Exercice3!T5</f>
        <v>0</v>
      </c>
      <c r="G13" s="51"/>
      <c r="H13" s="71"/>
      <c r="I13" s="7"/>
      <c r="J13" s="8"/>
    </row>
    <row r="14" spans="1:10" x14ac:dyDescent="0.25">
      <c r="A14" s="7"/>
      <c r="B14" s="10">
        <v>4</v>
      </c>
      <c r="C14" s="11">
        <f>SUM(Exercice3!H$10:'Exercice3'!K$10)</f>
        <v>0</v>
      </c>
      <c r="D14" s="11">
        <f>SUM(Exercice4!L$10:'Exercice4'!O$10)</f>
        <v>0</v>
      </c>
      <c r="E14" s="11">
        <f>SUM(Exercice4!P$10:'Exercice4'!S$10)</f>
        <v>0</v>
      </c>
      <c r="F14" s="11">
        <f>Exercice4!T10</f>
        <v>0</v>
      </c>
      <c r="G14" s="51"/>
      <c r="H14" s="71"/>
      <c r="I14" s="7"/>
      <c r="J14" s="8"/>
    </row>
    <row r="15" spans="1:10" x14ac:dyDescent="0.25">
      <c r="A15" s="7"/>
      <c r="B15" s="10">
        <v>5</v>
      </c>
      <c r="C15" s="11">
        <f>SUM(Exercice5!H$10:'Exercice5'!L$10)</f>
        <v>0</v>
      </c>
      <c r="D15" s="11">
        <f>SUM(Exercice5!M$10:'Exercice5'!Q$10)</f>
        <v>0</v>
      </c>
      <c r="E15" s="11">
        <f>SUM(Exercice5!R$10:'Exercice5'!V$10)</f>
        <v>0</v>
      </c>
      <c r="F15" s="11">
        <f>Exercice5!W10</f>
        <v>0</v>
      </c>
      <c r="G15" s="51"/>
      <c r="H15" s="71"/>
      <c r="I15" s="7"/>
      <c r="J15" s="8"/>
    </row>
    <row r="16" spans="1:10" x14ac:dyDescent="0.25">
      <c r="A16" s="7"/>
      <c r="B16" s="10">
        <v>6</v>
      </c>
      <c r="C16" s="11">
        <f>SUM(Exercice6!H$10:'Exercice6'!K$10)</f>
        <v>0</v>
      </c>
      <c r="D16" s="11">
        <f>SUM(Exercice6!L$10:'Exercice6'!O$10)</f>
        <v>0</v>
      </c>
      <c r="E16" s="11">
        <f>SUM(Exercice6!P$10:'Exercice6'!S$10)</f>
        <v>0</v>
      </c>
      <c r="F16" s="11">
        <f>Exercice6!T10</f>
        <v>0</v>
      </c>
      <c r="G16" s="51"/>
      <c r="H16" s="71"/>
      <c r="I16" s="7"/>
      <c r="J16" s="8"/>
    </row>
    <row r="17" spans="1:10" x14ac:dyDescent="0.25">
      <c r="A17" s="7"/>
      <c r="B17" s="123"/>
      <c r="C17" s="12"/>
      <c r="D17" s="12"/>
      <c r="E17" s="12"/>
      <c r="F17" s="12"/>
      <c r="G17" s="7"/>
      <c r="H17" s="71"/>
      <c r="I17" s="7"/>
      <c r="J17" s="8"/>
    </row>
    <row r="18" spans="1:10" x14ac:dyDescent="0.25">
      <c r="A18" s="7"/>
      <c r="B18" s="109"/>
      <c r="C18" s="7"/>
      <c r="D18" s="7"/>
      <c r="E18" s="7"/>
      <c r="F18" s="7"/>
      <c r="G18" s="7"/>
      <c r="H18" s="71"/>
      <c r="I18" s="7"/>
      <c r="J18" s="8"/>
    </row>
    <row r="19" spans="1:10" x14ac:dyDescent="0.25">
      <c r="A19" s="7"/>
      <c r="B19" s="109"/>
      <c r="C19" s="7"/>
      <c r="D19" s="7"/>
      <c r="E19" s="7"/>
      <c r="F19" s="7"/>
      <c r="G19" s="7"/>
      <c r="H19" s="71"/>
      <c r="I19" s="7"/>
      <c r="J19" s="8"/>
    </row>
    <row r="20" spans="1:10" x14ac:dyDescent="0.25">
      <c r="A20" s="7"/>
      <c r="B20" s="109"/>
      <c r="C20" s="7"/>
      <c r="D20" s="7"/>
      <c r="E20" s="7"/>
      <c r="F20" s="7"/>
      <c r="G20" s="7"/>
      <c r="H20" s="71"/>
      <c r="I20" s="7"/>
      <c r="J20" s="8"/>
    </row>
    <row r="21" spans="1:10" x14ac:dyDescent="0.25">
      <c r="A21" s="7"/>
      <c r="B21" s="109"/>
      <c r="C21" s="7"/>
      <c r="D21" s="7"/>
      <c r="E21" s="7"/>
      <c r="F21" s="7"/>
      <c r="G21" s="7"/>
      <c r="H21" s="71"/>
      <c r="I21" s="7"/>
      <c r="J21" s="8"/>
    </row>
    <row r="22" spans="1:10" x14ac:dyDescent="0.25">
      <c r="A22" s="7"/>
      <c r="B22" s="109"/>
      <c r="C22" s="7"/>
      <c r="D22" s="7"/>
      <c r="E22" s="7"/>
      <c r="F22" s="7"/>
      <c r="G22" s="7"/>
      <c r="H22" s="71"/>
      <c r="I22" s="7"/>
      <c r="J22" s="8"/>
    </row>
    <row r="23" spans="1:10" x14ac:dyDescent="0.25">
      <c r="A23" s="7"/>
      <c r="B23" s="109"/>
      <c r="C23" s="7"/>
      <c r="D23" s="7"/>
      <c r="E23" s="7"/>
      <c r="F23" s="7"/>
      <c r="G23" s="7"/>
      <c r="H23" s="71"/>
      <c r="I23" s="7"/>
      <c r="J23" s="8"/>
    </row>
    <row r="24" spans="1:10" x14ac:dyDescent="0.25">
      <c r="A24" s="7"/>
      <c r="B24" s="109"/>
      <c r="C24" s="7"/>
      <c r="D24" s="7"/>
      <c r="E24" s="7"/>
      <c r="F24" s="7"/>
      <c r="G24" s="7"/>
      <c r="H24" s="71"/>
      <c r="I24" s="7"/>
      <c r="J24" s="8"/>
    </row>
    <row r="25" spans="1:10" x14ac:dyDescent="0.25">
      <c r="A25" s="7"/>
      <c r="B25" s="109"/>
      <c r="C25" s="7"/>
      <c r="D25" s="7"/>
      <c r="E25" s="7"/>
      <c r="F25" s="7"/>
      <c r="G25" s="7"/>
      <c r="H25" s="71"/>
      <c r="I25" s="7"/>
      <c r="J25" s="8"/>
    </row>
    <row r="26" spans="1:10" x14ac:dyDescent="0.25">
      <c r="A26" s="7"/>
      <c r="B26" s="109"/>
      <c r="C26" s="7"/>
      <c r="D26" s="7"/>
      <c r="E26" s="7"/>
      <c r="F26" s="7"/>
      <c r="G26" s="7"/>
      <c r="H26" s="71"/>
      <c r="I26" s="7"/>
      <c r="J26" s="8"/>
    </row>
    <row r="27" spans="1:10" x14ac:dyDescent="0.25">
      <c r="A27" s="7"/>
      <c r="B27" s="109"/>
      <c r="C27" s="7"/>
      <c r="D27" s="7"/>
      <c r="E27" s="7"/>
      <c r="F27" s="7"/>
      <c r="G27" s="7"/>
      <c r="H27" s="71"/>
      <c r="I27" s="7"/>
      <c r="J27" s="8"/>
    </row>
    <row r="28" spans="1:10" x14ac:dyDescent="0.25">
      <c r="A28" s="7"/>
      <c r="B28" s="109"/>
      <c r="C28" s="7"/>
      <c r="D28" s="7"/>
      <c r="E28" s="7"/>
      <c r="F28" s="7"/>
      <c r="G28" s="7"/>
      <c r="H28" s="71"/>
      <c r="I28" s="7"/>
      <c r="J28" s="8"/>
    </row>
    <row r="29" spans="1:10" x14ac:dyDescent="0.25">
      <c r="A29" s="7"/>
      <c r="B29" s="109"/>
      <c r="C29" s="7"/>
      <c r="D29" s="7"/>
      <c r="E29" s="7"/>
      <c r="F29" s="7"/>
      <c r="G29" s="7"/>
      <c r="H29" s="71"/>
      <c r="I29" s="7"/>
      <c r="J29" s="8"/>
    </row>
    <row r="30" spans="1:10" x14ac:dyDescent="0.25">
      <c r="A30" s="7"/>
      <c r="B30" s="109"/>
      <c r="C30" s="7"/>
      <c r="D30" s="7"/>
      <c r="E30" s="7"/>
      <c r="F30" s="7"/>
      <c r="G30" s="7"/>
      <c r="H30" s="71"/>
      <c r="I30" s="7"/>
      <c r="J30" s="8"/>
    </row>
    <row r="31" spans="1:10" x14ac:dyDescent="0.25">
      <c r="A31" s="7"/>
      <c r="B31" s="109"/>
      <c r="C31" s="7"/>
      <c r="D31" s="7"/>
      <c r="E31" s="7"/>
      <c r="F31" s="7"/>
      <c r="G31" s="7"/>
      <c r="H31" s="71"/>
      <c r="I31" s="7"/>
      <c r="J31" s="8"/>
    </row>
    <row r="32" spans="1:10" x14ac:dyDescent="0.25">
      <c r="A32" s="7"/>
      <c r="B32" s="109"/>
      <c r="C32" s="7"/>
      <c r="D32" s="7"/>
      <c r="E32" s="7"/>
      <c r="F32" s="7"/>
      <c r="G32" s="7"/>
      <c r="H32" s="71"/>
      <c r="I32" s="7"/>
      <c r="J32" s="8"/>
    </row>
    <row r="33" spans="1:10" x14ac:dyDescent="0.25">
      <c r="A33" s="7"/>
      <c r="B33" s="109"/>
      <c r="C33" s="7"/>
      <c r="D33" s="7"/>
      <c r="E33" s="7"/>
      <c r="F33" s="7"/>
      <c r="G33" s="7"/>
      <c r="H33" s="71"/>
      <c r="I33" s="7"/>
      <c r="J33" s="8"/>
    </row>
    <row r="34" spans="1:10" x14ac:dyDescent="0.25">
      <c r="A34" s="7"/>
      <c r="B34" s="109"/>
      <c r="C34" s="7"/>
      <c r="D34" s="7"/>
      <c r="E34" s="110"/>
      <c r="F34" s="110"/>
      <c r="G34" s="7"/>
      <c r="H34" s="71"/>
      <c r="I34" s="7"/>
      <c r="J34" s="8"/>
    </row>
    <row r="35" spans="1:10" x14ac:dyDescent="0.25">
      <c r="A35" s="7"/>
      <c r="B35" s="7"/>
      <c r="C35" s="7"/>
      <c r="D35" s="52"/>
      <c r="E35" s="11" t="s">
        <v>20</v>
      </c>
      <c r="F35" s="136">
        <f>SUM(F11:F34)</f>
        <v>0</v>
      </c>
      <c r="G35" s="51"/>
      <c r="H35" s="7"/>
      <c r="I35" s="7"/>
      <c r="J35" s="8"/>
    </row>
    <row r="36" spans="1:10" x14ac:dyDescent="0.25">
      <c r="A36" s="7"/>
      <c r="B36" s="7"/>
      <c r="C36" s="7"/>
      <c r="D36" s="7"/>
      <c r="E36" s="12"/>
      <c r="F36" s="84"/>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3" t="s">
        <v>4</v>
      </c>
      <c r="C46" s="7"/>
      <c r="D46" s="7"/>
      <c r="E46" s="7"/>
      <c r="F46" s="7" t="s">
        <v>6</v>
      </c>
      <c r="G46" s="7"/>
      <c r="H46" s="7"/>
      <c r="I46" s="7"/>
      <c r="J46" s="8"/>
    </row>
    <row r="47" spans="1:10" ht="15.75" thickBot="1" x14ac:dyDescent="0.3">
      <c r="A47" s="6"/>
      <c r="B47" s="232" t="str">
        <f>IF(ISBLANK(Résultats!C4),"",Résultats!C4)</f>
        <v/>
      </c>
      <c r="C47" s="233"/>
      <c r="D47" s="234"/>
      <c r="E47" s="7"/>
      <c r="F47" s="223"/>
      <c r="G47" s="224"/>
      <c r="H47" s="225"/>
      <c r="I47" s="7"/>
      <c r="J47" s="8"/>
    </row>
    <row r="48" spans="1:10" x14ac:dyDescent="0.25">
      <c r="A48" s="6"/>
      <c r="B48" s="7"/>
      <c r="C48" s="7"/>
      <c r="D48" s="7"/>
      <c r="E48" s="7"/>
      <c r="F48" s="226"/>
      <c r="G48" s="227"/>
      <c r="H48" s="228"/>
      <c r="I48" s="7"/>
      <c r="J48" s="8"/>
    </row>
    <row r="49" spans="1:10" x14ac:dyDescent="0.25">
      <c r="A49" s="6"/>
      <c r="B49" s="7"/>
      <c r="C49" s="7"/>
      <c r="D49" s="7"/>
      <c r="E49" s="7"/>
      <c r="F49" s="226"/>
      <c r="G49" s="227"/>
      <c r="H49" s="228"/>
      <c r="I49" s="7"/>
      <c r="J49" s="8"/>
    </row>
    <row r="50" spans="1:10" x14ac:dyDescent="0.25">
      <c r="A50" s="6"/>
      <c r="B50" s="7"/>
      <c r="C50" s="7"/>
      <c r="D50" s="7"/>
      <c r="E50" s="7"/>
      <c r="F50" s="226"/>
      <c r="G50" s="227"/>
      <c r="H50" s="228"/>
      <c r="I50" s="7"/>
      <c r="J50" s="8"/>
    </row>
    <row r="51" spans="1:10" ht="15.75" thickBot="1" x14ac:dyDescent="0.3">
      <c r="A51" s="6"/>
      <c r="B51" s="7"/>
      <c r="C51" s="7"/>
      <c r="D51" s="7"/>
      <c r="E51" s="7"/>
      <c r="F51" s="229"/>
      <c r="G51" s="230"/>
      <c r="H51" s="231"/>
      <c r="I51" s="7"/>
      <c r="J51" s="8"/>
    </row>
    <row r="52" spans="1:10" ht="15.75" thickBot="1" x14ac:dyDescent="0.3">
      <c r="A52" s="64" t="s">
        <v>19</v>
      </c>
      <c r="B52" s="13"/>
      <c r="C52" s="13"/>
      <c r="D52" s="13"/>
      <c r="E52" s="13"/>
      <c r="F52" s="13"/>
      <c r="G52" s="13"/>
      <c r="H52" s="13"/>
      <c r="I52" s="13"/>
      <c r="J52" s="14"/>
    </row>
  </sheetData>
  <sheetProtection algorithmName="SHA-512" hashValue="yZ61TgMTb1vrbjzq/5Tzu3pDA8s2u2lrug0ZZV+l+mS/4/bfzsqxAoUCSO+ZydR/SadbdbEdWxGuc0OdEsfK2A==" saltValue="0qVfDvIApQZjGW776BAEM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tabColor rgb="FFFFFF00"/>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5" t="s">
        <v>61</v>
      </c>
      <c r="B1" s="246"/>
      <c r="C1" s="246"/>
      <c r="D1" s="246"/>
      <c r="E1" s="246"/>
      <c r="F1" s="246"/>
      <c r="G1" s="246"/>
      <c r="H1" s="246"/>
      <c r="I1" s="246"/>
      <c r="J1" s="247"/>
    </row>
    <row r="2" spans="1:10" ht="15.75" thickBot="1" x14ac:dyDescent="0.3">
      <c r="A2" s="15" t="s">
        <v>1</v>
      </c>
      <c r="B2" s="238" t="str">
        <f>IF(ISBLANK(Résultats!A17),"",Résultats!A17)</f>
        <v/>
      </c>
      <c r="C2" s="242"/>
      <c r="D2" s="242"/>
      <c r="E2" s="242"/>
      <c r="F2" s="239"/>
      <c r="G2" s="16" t="s">
        <v>2</v>
      </c>
      <c r="H2" s="16"/>
      <c r="I2" s="238" t="str">
        <f>IF(ISBLANK(Résultats!D17),"",Résultats!D17)</f>
        <v/>
      </c>
      <c r="J2" s="239"/>
    </row>
    <row r="3" spans="1:10" ht="15.75" thickBot="1" x14ac:dyDescent="0.3">
      <c r="A3" s="15" t="s">
        <v>3</v>
      </c>
      <c r="B3" s="16"/>
      <c r="C3" s="238" t="str">
        <f>IF(ISBLANK(Résultats!G17),"",Résultats!G17)</f>
        <v/>
      </c>
      <c r="D3" s="242"/>
      <c r="E3" s="242"/>
      <c r="F3" s="239"/>
      <c r="G3" s="248" t="s">
        <v>18</v>
      </c>
      <c r="H3" s="249"/>
      <c r="I3" s="240" t="str">
        <f>IF(ISBLANK(Résultats!F17),"","moins de 21ans")</f>
        <v/>
      </c>
      <c r="J3" s="241"/>
    </row>
    <row r="4" spans="1:10" ht="15.75" thickBot="1" x14ac:dyDescent="0.3">
      <c r="A4" s="15" t="s">
        <v>5</v>
      </c>
      <c r="B4" s="16"/>
      <c r="C4" s="238" t="str">
        <f>IF(ISBLANK(Résultats!C2),"",(Résultats!C2))</f>
        <v/>
      </c>
      <c r="D4" s="242"/>
      <c r="E4" s="242"/>
      <c r="F4" s="239"/>
      <c r="G4" s="16" t="s">
        <v>10</v>
      </c>
      <c r="H4" s="16"/>
      <c r="I4" s="240" t="str">
        <f>IF(ISBLANK(Résultats!J2),"",Résultats!J2)</f>
        <v/>
      </c>
      <c r="J4" s="241"/>
    </row>
    <row r="5" spans="1:10" x14ac:dyDescent="0.25">
      <c r="A5" s="125" t="s">
        <v>53</v>
      </c>
      <c r="B5" s="126"/>
      <c r="C5" s="126"/>
      <c r="D5" s="126"/>
      <c r="E5" s="126"/>
      <c r="F5" s="16"/>
      <c r="G5" s="16"/>
      <c r="H5" s="16"/>
      <c r="I5" s="45"/>
      <c r="J5" s="17"/>
    </row>
    <row r="6" spans="1:10" ht="17.25" x14ac:dyDescent="0.25">
      <c r="A6" s="144" t="s">
        <v>55</v>
      </c>
      <c r="B6" s="126"/>
      <c r="C6" s="126"/>
      <c r="D6" s="126"/>
      <c r="E6" s="126"/>
      <c r="F6" s="16"/>
      <c r="G6" s="16"/>
      <c r="H6" s="16"/>
      <c r="I6" s="16"/>
      <c r="J6" s="17"/>
    </row>
    <row r="7" spans="1:10" ht="17.25" x14ac:dyDescent="0.25">
      <c r="A7" s="144" t="s">
        <v>57</v>
      </c>
      <c r="B7" s="126"/>
      <c r="C7" s="126"/>
      <c r="D7" s="126"/>
      <c r="E7" s="126"/>
      <c r="F7" s="16"/>
      <c r="G7" s="16"/>
      <c r="H7" s="16"/>
      <c r="I7" s="16"/>
      <c r="J7" s="17"/>
    </row>
    <row r="8" spans="1:10" ht="17.25" x14ac:dyDescent="0.25">
      <c r="A8" s="144" t="s">
        <v>59</v>
      </c>
      <c r="B8" s="126"/>
      <c r="C8" s="126"/>
      <c r="D8" s="126"/>
      <c r="E8" s="126"/>
      <c r="F8" s="16"/>
      <c r="G8" s="16"/>
      <c r="H8" s="16"/>
      <c r="I8" s="16"/>
      <c r="J8" s="17"/>
    </row>
    <row r="9" spans="1:10" x14ac:dyDescent="0.25">
      <c r="A9" s="125"/>
      <c r="B9" s="126"/>
      <c r="C9" s="126"/>
      <c r="D9" s="126"/>
      <c r="E9" s="126"/>
      <c r="F9" s="16"/>
      <c r="G9" s="16"/>
      <c r="H9" s="16"/>
      <c r="I9" s="16"/>
      <c r="J9" s="17"/>
    </row>
    <row r="10" spans="1:10" ht="45" x14ac:dyDescent="0.25">
      <c r="A10" s="126"/>
      <c r="B10" s="149" t="s">
        <v>60</v>
      </c>
      <c r="C10" s="156" t="s">
        <v>24</v>
      </c>
      <c r="D10" s="156" t="s">
        <v>25</v>
      </c>
      <c r="E10" s="156" t="s">
        <v>26</v>
      </c>
      <c r="F10" s="18" t="s">
        <v>29</v>
      </c>
      <c r="G10" s="80"/>
      <c r="H10" s="81"/>
      <c r="I10" s="16"/>
      <c r="J10" s="17"/>
    </row>
    <row r="11" spans="1:10" x14ac:dyDescent="0.25">
      <c r="A11" s="16"/>
      <c r="B11" s="19">
        <v>1</v>
      </c>
      <c r="C11" s="20">
        <f>SUM(Exercice1!G11:'Exercice1'!J11)</f>
        <v>0</v>
      </c>
      <c r="D11" s="20">
        <f>SUM(Exercice1!K11:'Exercice1'!N11)</f>
        <v>0</v>
      </c>
      <c r="E11" s="20">
        <f>SUM(Exercice1!O11:'Exercice1'!R11)</f>
        <v>0</v>
      </c>
      <c r="F11" s="20">
        <f>Exercice1!S11</f>
        <v>0</v>
      </c>
      <c r="G11" s="82"/>
      <c r="H11" s="83"/>
      <c r="I11" s="16"/>
      <c r="J11" s="17"/>
    </row>
    <row r="12" spans="1:10" x14ac:dyDescent="0.25">
      <c r="A12" s="16"/>
      <c r="B12" s="19">
        <v>2</v>
      </c>
      <c r="C12" s="20">
        <f>SUM(Exercice2!G$11:'Exercice2'!J$11)</f>
        <v>0</v>
      </c>
      <c r="D12" s="20">
        <f>SUM(Exercice2!K$11:'Exercice2'!N$11)</f>
        <v>0</v>
      </c>
      <c r="E12" s="20">
        <f>SUM(Exercice2!Q$11:'Exercice2'!R$11)</f>
        <v>0</v>
      </c>
      <c r="F12" s="20">
        <f>Exercice2!S11</f>
        <v>0</v>
      </c>
      <c r="G12" s="82"/>
      <c r="H12" s="83"/>
      <c r="I12" s="16"/>
      <c r="J12" s="17"/>
    </row>
    <row r="13" spans="1:10" x14ac:dyDescent="0.25">
      <c r="A13" s="16"/>
      <c r="B13" s="19">
        <v>3</v>
      </c>
      <c r="C13" s="20">
        <f>SUM(Exercice3!H$11:'Exercice3'!K$11)</f>
        <v>0</v>
      </c>
      <c r="D13" s="20">
        <f>SUM(Exercice3!L$11:'Exercice3'!O$11)</f>
        <v>0</v>
      </c>
      <c r="E13" s="20">
        <f>SUM(Exercice4!P$11:'Exercice4'!S$11)</f>
        <v>0</v>
      </c>
      <c r="F13" s="20">
        <f>Exercice3!T5</f>
        <v>0</v>
      </c>
      <c r="G13" s="82"/>
      <c r="H13" s="83"/>
      <c r="I13" s="16"/>
      <c r="J13" s="17"/>
    </row>
    <row r="14" spans="1:10" x14ac:dyDescent="0.25">
      <c r="A14" s="16"/>
      <c r="B14" s="19">
        <v>4</v>
      </c>
      <c r="C14" s="20">
        <f>SUM(Exercice3!H$11:'Exercice3'!K$11)</f>
        <v>0</v>
      </c>
      <c r="D14" s="20">
        <f>SUM(Exercice4!L$11:'Exercice4'!O$11)</f>
        <v>0</v>
      </c>
      <c r="E14" s="20">
        <f>SUM(Exercice4!P$11:'Exercice4'!S$11)</f>
        <v>0</v>
      </c>
      <c r="F14" s="20">
        <f>Exercice4!T11</f>
        <v>0</v>
      </c>
      <c r="G14" s="82"/>
      <c r="H14" s="83"/>
      <c r="I14" s="16"/>
      <c r="J14" s="17"/>
    </row>
    <row r="15" spans="1:10" x14ac:dyDescent="0.25">
      <c r="A15" s="16"/>
      <c r="B15" s="19">
        <v>5</v>
      </c>
      <c r="C15" s="20">
        <f>SUM(Exercice5!H$11:'Exercice5'!L$11)</f>
        <v>0</v>
      </c>
      <c r="D15" s="20">
        <f>SUM(Exercice5!M$11:'Exercice5'!Q$11)</f>
        <v>0</v>
      </c>
      <c r="E15" s="20">
        <f>SUM(Exercice5!R$11:'Exercice5'!V$11)</f>
        <v>0</v>
      </c>
      <c r="F15" s="20">
        <f>Exercice5!W11</f>
        <v>0</v>
      </c>
      <c r="G15" s="82"/>
      <c r="H15" s="83"/>
      <c r="I15" s="16"/>
      <c r="J15" s="17"/>
    </row>
    <row r="16" spans="1:10" x14ac:dyDescent="0.25">
      <c r="A16" s="16"/>
      <c r="B16" s="19">
        <v>6</v>
      </c>
      <c r="C16" s="20">
        <f>SUM(Exercice6!H$11:'Exercice6'!K$11)</f>
        <v>0</v>
      </c>
      <c r="D16" s="20">
        <f>SUM(Exercice6!L$11:'Exercice6'!O$11)</f>
        <v>0</v>
      </c>
      <c r="E16" s="20">
        <f>SUM(Exercice6!P$11:'Exercice6'!S$11)</f>
        <v>0</v>
      </c>
      <c r="F16" s="20">
        <f>Exercice6!T11</f>
        <v>0</v>
      </c>
      <c r="G16" s="82"/>
      <c r="H16" s="83"/>
      <c r="I16" s="16"/>
      <c r="J16" s="17"/>
    </row>
    <row r="17" spans="1:10" x14ac:dyDescent="0.25">
      <c r="A17" s="16"/>
      <c r="B17" s="111"/>
      <c r="C17" s="21"/>
      <c r="D17" s="21"/>
      <c r="E17" s="21"/>
      <c r="F17" s="21"/>
      <c r="G17" s="16"/>
      <c r="H17" s="83"/>
      <c r="I17" s="16"/>
      <c r="J17" s="17"/>
    </row>
    <row r="18" spans="1:10" x14ac:dyDescent="0.25">
      <c r="A18" s="16"/>
      <c r="B18" s="112"/>
      <c r="C18" s="16"/>
      <c r="D18" s="16"/>
      <c r="E18" s="16"/>
      <c r="F18" s="16"/>
      <c r="G18" s="16"/>
      <c r="H18" s="83"/>
      <c r="I18" s="16"/>
      <c r="J18" s="17"/>
    </row>
    <row r="19" spans="1:10" x14ac:dyDescent="0.25">
      <c r="A19" s="16"/>
      <c r="B19" s="112"/>
      <c r="C19" s="16"/>
      <c r="D19" s="16"/>
      <c r="E19" s="16"/>
      <c r="F19" s="16"/>
      <c r="G19" s="16"/>
      <c r="H19" s="83"/>
      <c r="I19" s="16"/>
      <c r="J19" s="17"/>
    </row>
    <row r="20" spans="1:10" x14ac:dyDescent="0.25">
      <c r="A20" s="16"/>
      <c r="B20" s="112"/>
      <c r="C20" s="16"/>
      <c r="D20" s="16"/>
      <c r="E20" s="16"/>
      <c r="F20" s="16"/>
      <c r="G20" s="16"/>
      <c r="H20" s="83"/>
      <c r="I20" s="16"/>
      <c r="J20" s="17"/>
    </row>
    <row r="21" spans="1:10" x14ac:dyDescent="0.25">
      <c r="A21" s="16"/>
      <c r="B21" s="112"/>
      <c r="C21" s="16"/>
      <c r="D21" s="16"/>
      <c r="E21" s="16"/>
      <c r="F21" s="16"/>
      <c r="G21" s="16"/>
      <c r="H21" s="83"/>
      <c r="I21" s="16"/>
      <c r="J21" s="17"/>
    </row>
    <row r="22" spans="1:10" x14ac:dyDescent="0.25">
      <c r="A22" s="16"/>
      <c r="B22" s="112"/>
      <c r="C22" s="16"/>
      <c r="D22" s="16"/>
      <c r="E22" s="16"/>
      <c r="F22" s="16"/>
      <c r="G22" s="16"/>
      <c r="H22" s="83"/>
      <c r="I22" s="16"/>
      <c r="J22" s="17"/>
    </row>
    <row r="23" spans="1:10" x14ac:dyDescent="0.25">
      <c r="A23" s="16"/>
      <c r="B23" s="112"/>
      <c r="C23" s="16"/>
      <c r="D23" s="16"/>
      <c r="E23" s="16"/>
      <c r="F23" s="16"/>
      <c r="G23" s="16"/>
      <c r="H23" s="83"/>
      <c r="I23" s="16"/>
      <c r="J23" s="17"/>
    </row>
    <row r="24" spans="1:10" x14ac:dyDescent="0.25">
      <c r="A24" s="16"/>
      <c r="B24" s="112"/>
      <c r="C24" s="16"/>
      <c r="D24" s="16"/>
      <c r="E24" s="16"/>
      <c r="F24" s="16"/>
      <c r="G24" s="16"/>
      <c r="H24" s="83"/>
      <c r="I24" s="16"/>
      <c r="J24" s="17"/>
    </row>
    <row r="25" spans="1:10" x14ac:dyDescent="0.25">
      <c r="A25" s="16"/>
      <c r="B25" s="112"/>
      <c r="C25" s="16"/>
      <c r="D25" s="16"/>
      <c r="E25" s="16"/>
      <c r="F25" s="16"/>
      <c r="G25" s="16"/>
      <c r="H25" s="83"/>
      <c r="I25" s="16"/>
      <c r="J25" s="17"/>
    </row>
    <row r="26" spans="1:10" x14ac:dyDescent="0.25">
      <c r="A26" s="16"/>
      <c r="B26" s="112"/>
      <c r="C26" s="16"/>
      <c r="D26" s="16"/>
      <c r="E26" s="16"/>
      <c r="F26" s="16"/>
      <c r="G26" s="16"/>
      <c r="H26" s="83"/>
      <c r="I26" s="16"/>
      <c r="J26" s="17"/>
    </row>
    <row r="27" spans="1:10" x14ac:dyDescent="0.25">
      <c r="A27" s="16"/>
      <c r="B27" s="112"/>
      <c r="C27" s="16"/>
      <c r="D27" s="16"/>
      <c r="E27" s="16"/>
      <c r="F27" s="16"/>
      <c r="G27" s="16"/>
      <c r="H27" s="83"/>
      <c r="I27" s="16"/>
      <c r="J27" s="17"/>
    </row>
    <row r="28" spans="1:10" x14ac:dyDescent="0.25">
      <c r="A28" s="16"/>
      <c r="B28" s="112"/>
      <c r="C28" s="16"/>
      <c r="D28" s="16"/>
      <c r="E28" s="16"/>
      <c r="F28" s="16"/>
      <c r="G28" s="16"/>
      <c r="H28" s="83"/>
      <c r="I28" s="16"/>
      <c r="J28" s="17"/>
    </row>
    <row r="29" spans="1:10" x14ac:dyDescent="0.25">
      <c r="A29" s="16"/>
      <c r="B29" s="112"/>
      <c r="C29" s="16"/>
      <c r="D29" s="16"/>
      <c r="E29" s="16"/>
      <c r="F29" s="16"/>
      <c r="G29" s="16"/>
      <c r="H29" s="83"/>
      <c r="I29" s="16"/>
      <c r="J29" s="17"/>
    </row>
    <row r="30" spans="1:10" x14ac:dyDescent="0.25">
      <c r="A30" s="16"/>
      <c r="B30" s="112"/>
      <c r="C30" s="16"/>
      <c r="D30" s="16"/>
      <c r="E30" s="16"/>
      <c r="F30" s="16"/>
      <c r="G30" s="16"/>
      <c r="H30" s="83"/>
      <c r="I30" s="16"/>
      <c r="J30" s="17"/>
    </row>
    <row r="31" spans="1:10" x14ac:dyDescent="0.25">
      <c r="A31" s="16"/>
      <c r="B31" s="112"/>
      <c r="C31" s="16"/>
      <c r="D31" s="16"/>
      <c r="E31" s="16"/>
      <c r="F31" s="16"/>
      <c r="G31" s="16"/>
      <c r="H31" s="83"/>
      <c r="I31" s="16"/>
      <c r="J31" s="17"/>
    </row>
    <row r="32" spans="1:10" x14ac:dyDescent="0.25">
      <c r="A32" s="16"/>
      <c r="B32" s="112"/>
      <c r="C32" s="16"/>
      <c r="D32" s="16"/>
      <c r="E32" s="16"/>
      <c r="F32" s="16"/>
      <c r="G32" s="16"/>
      <c r="H32" s="83"/>
      <c r="I32" s="16"/>
      <c r="J32" s="17"/>
    </row>
    <row r="33" spans="1:10" x14ac:dyDescent="0.25">
      <c r="A33" s="16"/>
      <c r="B33" s="112"/>
      <c r="C33" s="16"/>
      <c r="D33" s="16"/>
      <c r="E33" s="16"/>
      <c r="F33" s="16"/>
      <c r="G33" s="16"/>
      <c r="H33" s="83"/>
      <c r="I33" s="16"/>
      <c r="J33" s="17"/>
    </row>
    <row r="34" spans="1:10" x14ac:dyDescent="0.25">
      <c r="A34" s="16"/>
      <c r="B34" s="112"/>
      <c r="C34" s="16"/>
      <c r="D34" s="16"/>
      <c r="E34" s="113"/>
      <c r="F34" s="113"/>
      <c r="G34" s="16"/>
      <c r="H34" s="83"/>
      <c r="I34" s="16"/>
      <c r="J34" s="17"/>
    </row>
    <row r="35" spans="1:10" x14ac:dyDescent="0.25">
      <c r="A35" s="16"/>
      <c r="B35" s="16"/>
      <c r="C35" s="16"/>
      <c r="D35" s="114"/>
      <c r="E35" s="20" t="s">
        <v>20</v>
      </c>
      <c r="F35" s="138">
        <f>SUM(F11:F34)</f>
        <v>0</v>
      </c>
      <c r="G35" s="82"/>
      <c r="H35" s="16"/>
      <c r="I35" s="16"/>
      <c r="J35" s="17"/>
    </row>
    <row r="36" spans="1:10" x14ac:dyDescent="0.25">
      <c r="A36" s="16"/>
      <c r="B36" s="16"/>
      <c r="C36" s="16"/>
      <c r="D36" s="16"/>
      <c r="E36" s="21"/>
      <c r="F36" s="87"/>
      <c r="G36" s="16"/>
      <c r="H36" s="16"/>
      <c r="I36" s="16"/>
      <c r="J36" s="17"/>
    </row>
    <row r="37" spans="1:10" x14ac:dyDescent="0.25">
      <c r="A37" s="16"/>
      <c r="B37" s="16"/>
      <c r="C37" s="16"/>
      <c r="D37" s="16"/>
      <c r="E37" s="16"/>
      <c r="F37" s="16"/>
      <c r="G37" s="16"/>
      <c r="H37" s="16"/>
      <c r="I37" s="16"/>
      <c r="J37" s="17"/>
    </row>
    <row r="38" spans="1:10" x14ac:dyDescent="0.25">
      <c r="A38" s="15"/>
      <c r="B38" s="16"/>
      <c r="C38" s="16"/>
      <c r="D38" s="16"/>
      <c r="E38" s="16"/>
      <c r="F38" s="16"/>
      <c r="G38" s="16"/>
      <c r="H38" s="16"/>
      <c r="I38" s="16"/>
      <c r="J38" s="17"/>
    </row>
    <row r="39" spans="1:10" x14ac:dyDescent="0.25">
      <c r="A39" s="15"/>
      <c r="B39" s="16"/>
      <c r="C39" s="16"/>
      <c r="D39" s="16"/>
      <c r="E39" s="16"/>
      <c r="F39" s="16"/>
      <c r="G39" s="16"/>
      <c r="H39" s="16"/>
      <c r="I39" s="16"/>
      <c r="J39" s="17"/>
    </row>
    <row r="40" spans="1:10" x14ac:dyDescent="0.25">
      <c r="A40" s="15"/>
      <c r="B40" s="16"/>
      <c r="C40" s="16"/>
      <c r="D40" s="16"/>
      <c r="E40" s="16"/>
      <c r="F40" s="16"/>
      <c r="G40" s="16"/>
      <c r="H40" s="16"/>
      <c r="I40" s="16"/>
      <c r="J40" s="17"/>
    </row>
    <row r="41" spans="1:10" x14ac:dyDescent="0.25">
      <c r="A41" s="15"/>
      <c r="B41" s="16"/>
      <c r="C41" s="16"/>
      <c r="D41" s="16"/>
      <c r="E41" s="16"/>
      <c r="F41" s="16"/>
      <c r="G41" s="16"/>
      <c r="H41" s="16"/>
      <c r="I41" s="16"/>
      <c r="J41" s="17"/>
    </row>
    <row r="42" spans="1:10" x14ac:dyDescent="0.25">
      <c r="A42" s="15"/>
      <c r="B42" s="16"/>
      <c r="C42" s="16"/>
      <c r="D42" s="16"/>
      <c r="E42" s="16"/>
      <c r="F42" s="16"/>
      <c r="G42" s="16"/>
      <c r="H42" s="16"/>
      <c r="I42" s="16"/>
      <c r="J42" s="17"/>
    </row>
    <row r="43" spans="1:10" x14ac:dyDescent="0.25">
      <c r="A43" s="15"/>
      <c r="B43" s="16"/>
      <c r="C43" s="16"/>
      <c r="D43" s="16"/>
      <c r="E43" s="16"/>
      <c r="F43" s="16"/>
      <c r="G43" s="16"/>
      <c r="H43" s="16"/>
      <c r="I43" s="16"/>
      <c r="J43" s="17"/>
    </row>
    <row r="44" spans="1:10" x14ac:dyDescent="0.25">
      <c r="A44" s="15"/>
      <c r="B44" s="16"/>
      <c r="C44" s="16"/>
      <c r="D44" s="16"/>
      <c r="E44" s="16"/>
      <c r="F44" s="16"/>
      <c r="G44" s="16"/>
      <c r="H44" s="16"/>
      <c r="I44" s="16"/>
      <c r="J44" s="17"/>
    </row>
    <row r="45" spans="1:10" x14ac:dyDescent="0.25">
      <c r="A45" s="15"/>
      <c r="B45" s="16"/>
      <c r="C45" s="16"/>
      <c r="D45" s="16"/>
      <c r="E45" s="16"/>
      <c r="F45" s="16"/>
      <c r="G45" s="16"/>
      <c r="H45" s="16"/>
      <c r="I45" s="16"/>
      <c r="J45" s="17"/>
    </row>
    <row r="46" spans="1:10" ht="15.75" thickBot="1" x14ac:dyDescent="0.3">
      <c r="A46" s="15"/>
      <c r="B46" s="22" t="s">
        <v>4</v>
      </c>
      <c r="C46" s="16"/>
      <c r="D46" s="16"/>
      <c r="E46" s="16"/>
      <c r="F46" s="16" t="s">
        <v>6</v>
      </c>
      <c r="G46" s="16"/>
      <c r="H46" s="16"/>
      <c r="I46" s="16"/>
      <c r="J46" s="17"/>
    </row>
    <row r="47" spans="1:10" ht="15.75" thickBot="1" x14ac:dyDescent="0.3">
      <c r="A47" s="15"/>
      <c r="B47" s="232" t="str">
        <f>IF(ISBLANK(Résultats!C4),"",Résultats!C4)</f>
        <v/>
      </c>
      <c r="C47" s="233"/>
      <c r="D47" s="234"/>
      <c r="E47" s="16"/>
      <c r="F47" s="223"/>
      <c r="G47" s="224"/>
      <c r="H47" s="225"/>
      <c r="I47" s="16"/>
      <c r="J47" s="17"/>
    </row>
    <row r="48" spans="1:10" x14ac:dyDescent="0.25">
      <c r="A48" s="15"/>
      <c r="B48" s="16"/>
      <c r="C48" s="16"/>
      <c r="D48" s="16"/>
      <c r="E48" s="16"/>
      <c r="F48" s="226"/>
      <c r="G48" s="227"/>
      <c r="H48" s="228"/>
      <c r="I48" s="16"/>
      <c r="J48" s="17"/>
    </row>
    <row r="49" spans="1:10" x14ac:dyDescent="0.25">
      <c r="A49" s="15"/>
      <c r="B49" s="16"/>
      <c r="C49" s="16"/>
      <c r="D49" s="16"/>
      <c r="E49" s="16"/>
      <c r="F49" s="226"/>
      <c r="G49" s="227"/>
      <c r="H49" s="228"/>
      <c r="I49" s="16"/>
      <c r="J49" s="17"/>
    </row>
    <row r="50" spans="1:10" x14ac:dyDescent="0.25">
      <c r="A50" s="15"/>
      <c r="B50" s="16"/>
      <c r="C50" s="16"/>
      <c r="D50" s="16"/>
      <c r="E50" s="16"/>
      <c r="F50" s="226"/>
      <c r="G50" s="227"/>
      <c r="H50" s="228"/>
      <c r="I50" s="16"/>
      <c r="J50" s="17"/>
    </row>
    <row r="51" spans="1:10" ht="15.75" thickBot="1" x14ac:dyDescent="0.3">
      <c r="A51" s="15"/>
      <c r="B51" s="16"/>
      <c r="C51" s="16"/>
      <c r="D51" s="16"/>
      <c r="E51" s="16"/>
      <c r="F51" s="229"/>
      <c r="G51" s="230"/>
      <c r="H51" s="231"/>
      <c r="I51" s="16"/>
      <c r="J51" s="17"/>
    </row>
    <row r="52" spans="1:10" ht="15.75" thickBot="1" x14ac:dyDescent="0.3">
      <c r="A52" s="67" t="s">
        <v>19</v>
      </c>
      <c r="B52" s="22"/>
      <c r="C52" s="22"/>
      <c r="D52" s="22"/>
      <c r="E52" s="22"/>
      <c r="F52" s="22"/>
      <c r="G52" s="22"/>
      <c r="H52" s="22"/>
      <c r="I52" s="22"/>
      <c r="J52" s="23"/>
    </row>
  </sheetData>
  <sheetProtection algorithmName="SHA-512" hashValue="gaIWKxUKpYoGiFrlH1H2pMX9tSRhmiLjaV7b0cpvolbOTvqFAYuHJzYAPkg/fYErTShYG6KtNFixBs73dpym1w==" saltValue="Xgx8gRKCz3IrpXCVOYV2B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dimension ref="A1:G46"/>
  <sheetViews>
    <sheetView tabSelected="1" topLeftCell="A40" workbookViewId="0">
      <selection activeCell="A2" sqref="A2:G45"/>
    </sheetView>
  </sheetViews>
  <sheetFormatPr baseColWidth="10" defaultColWidth="10.7109375" defaultRowHeight="15" x14ac:dyDescent="0.25"/>
  <cols>
    <col min="7" max="7" width="11.42578125" customWidth="1"/>
  </cols>
  <sheetData>
    <row r="1" spans="1:7" ht="82.15" customHeight="1" thickBot="1" x14ac:dyDescent="0.3">
      <c r="A1" s="178"/>
      <c r="B1" s="178"/>
      <c r="C1" s="178"/>
      <c r="D1" s="178"/>
      <c r="E1" s="178"/>
      <c r="F1" s="178"/>
      <c r="G1" s="178"/>
    </row>
    <row r="2" spans="1:7" ht="14.25" customHeight="1" x14ac:dyDescent="0.25">
      <c r="A2" s="179" t="s">
        <v>62</v>
      </c>
      <c r="B2" s="180"/>
      <c r="C2" s="180"/>
      <c r="D2" s="180"/>
      <c r="E2" s="180"/>
      <c r="F2" s="180"/>
      <c r="G2" s="181"/>
    </row>
    <row r="3" spans="1:7" x14ac:dyDescent="0.25">
      <c r="A3" s="182"/>
      <c r="B3" s="183"/>
      <c r="C3" s="183"/>
      <c r="D3" s="183"/>
      <c r="E3" s="183"/>
      <c r="F3" s="183"/>
      <c r="G3" s="184"/>
    </row>
    <row r="4" spans="1:7" x14ac:dyDescent="0.25">
      <c r="A4" s="182"/>
      <c r="B4" s="183"/>
      <c r="C4" s="183"/>
      <c r="D4" s="183"/>
      <c r="E4" s="183"/>
      <c r="F4" s="183"/>
      <c r="G4" s="184"/>
    </row>
    <row r="5" spans="1:7" x14ac:dyDescent="0.25">
      <c r="A5" s="182"/>
      <c r="B5" s="183"/>
      <c r="C5" s="183"/>
      <c r="D5" s="183"/>
      <c r="E5" s="183"/>
      <c r="F5" s="183"/>
      <c r="G5" s="184"/>
    </row>
    <row r="6" spans="1:7" x14ac:dyDescent="0.25">
      <c r="A6" s="182"/>
      <c r="B6" s="183"/>
      <c r="C6" s="183"/>
      <c r="D6" s="183"/>
      <c r="E6" s="183"/>
      <c r="F6" s="183"/>
      <c r="G6" s="184"/>
    </row>
    <row r="7" spans="1:7" x14ac:dyDescent="0.25">
      <c r="A7" s="182"/>
      <c r="B7" s="183"/>
      <c r="C7" s="183"/>
      <c r="D7" s="183"/>
      <c r="E7" s="183"/>
      <c r="F7" s="183"/>
      <c r="G7" s="184"/>
    </row>
    <row r="8" spans="1:7" x14ac:dyDescent="0.25">
      <c r="A8" s="182"/>
      <c r="B8" s="183"/>
      <c r="C8" s="183"/>
      <c r="D8" s="183"/>
      <c r="E8" s="183"/>
      <c r="F8" s="183"/>
      <c r="G8" s="184"/>
    </row>
    <row r="9" spans="1:7" x14ac:dyDescent="0.25">
      <c r="A9" s="182"/>
      <c r="B9" s="183"/>
      <c r="C9" s="183"/>
      <c r="D9" s="183"/>
      <c r="E9" s="183"/>
      <c r="F9" s="183"/>
      <c r="G9" s="184"/>
    </row>
    <row r="10" spans="1:7" x14ac:dyDescent="0.25">
      <c r="A10" s="182"/>
      <c r="B10" s="183"/>
      <c r="C10" s="183"/>
      <c r="D10" s="183"/>
      <c r="E10" s="183"/>
      <c r="F10" s="183"/>
      <c r="G10" s="184"/>
    </row>
    <row r="11" spans="1:7" x14ac:dyDescent="0.25">
      <c r="A11" s="182"/>
      <c r="B11" s="183"/>
      <c r="C11" s="183"/>
      <c r="D11" s="183"/>
      <c r="E11" s="183"/>
      <c r="F11" s="183"/>
      <c r="G11" s="184"/>
    </row>
    <row r="12" spans="1:7" x14ac:dyDescent="0.25">
      <c r="A12" s="182"/>
      <c r="B12" s="183"/>
      <c r="C12" s="183"/>
      <c r="D12" s="183"/>
      <c r="E12" s="183"/>
      <c r="F12" s="183"/>
      <c r="G12" s="184"/>
    </row>
    <row r="13" spans="1:7" x14ac:dyDescent="0.25">
      <c r="A13" s="182"/>
      <c r="B13" s="183"/>
      <c r="C13" s="183"/>
      <c r="D13" s="183"/>
      <c r="E13" s="183"/>
      <c r="F13" s="183"/>
      <c r="G13" s="184"/>
    </row>
    <row r="14" spans="1:7" x14ac:dyDescent="0.25">
      <c r="A14" s="182"/>
      <c r="B14" s="183"/>
      <c r="C14" s="183"/>
      <c r="D14" s="183"/>
      <c r="E14" s="183"/>
      <c r="F14" s="183"/>
      <c r="G14" s="184"/>
    </row>
    <row r="15" spans="1:7" x14ac:dyDescent="0.25">
      <c r="A15" s="182"/>
      <c r="B15" s="183"/>
      <c r="C15" s="183"/>
      <c r="D15" s="183"/>
      <c r="E15" s="183"/>
      <c r="F15" s="183"/>
      <c r="G15" s="184"/>
    </row>
    <row r="16" spans="1:7" x14ac:dyDescent="0.25">
      <c r="A16" s="182"/>
      <c r="B16" s="183"/>
      <c r="C16" s="183"/>
      <c r="D16" s="183"/>
      <c r="E16" s="183"/>
      <c r="F16" s="183"/>
      <c r="G16" s="184"/>
    </row>
    <row r="17" spans="1:7" x14ac:dyDescent="0.25">
      <c r="A17" s="182"/>
      <c r="B17" s="183"/>
      <c r="C17" s="183"/>
      <c r="D17" s="183"/>
      <c r="E17" s="183"/>
      <c r="F17" s="183"/>
      <c r="G17" s="184"/>
    </row>
    <row r="18" spans="1:7" x14ac:dyDescent="0.25">
      <c r="A18" s="182"/>
      <c r="B18" s="183"/>
      <c r="C18" s="183"/>
      <c r="D18" s="183"/>
      <c r="E18" s="183"/>
      <c r="F18" s="183"/>
      <c r="G18" s="184"/>
    </row>
    <row r="19" spans="1:7" x14ac:dyDescent="0.25">
      <c r="A19" s="182"/>
      <c r="B19" s="183"/>
      <c r="C19" s="183"/>
      <c r="D19" s="183"/>
      <c r="E19" s="183"/>
      <c r="F19" s="183"/>
      <c r="G19" s="184"/>
    </row>
    <row r="20" spans="1:7" x14ac:dyDescent="0.25">
      <c r="A20" s="182"/>
      <c r="B20" s="183"/>
      <c r="C20" s="183"/>
      <c r="D20" s="183"/>
      <c r="E20" s="183"/>
      <c r="F20" s="183"/>
      <c r="G20" s="184"/>
    </row>
    <row r="21" spans="1:7" x14ac:dyDescent="0.25">
      <c r="A21" s="182"/>
      <c r="B21" s="183"/>
      <c r="C21" s="183"/>
      <c r="D21" s="183"/>
      <c r="E21" s="183"/>
      <c r="F21" s="183"/>
      <c r="G21" s="184"/>
    </row>
    <row r="22" spans="1:7" x14ac:dyDescent="0.25">
      <c r="A22" s="182"/>
      <c r="B22" s="183"/>
      <c r="C22" s="183"/>
      <c r="D22" s="183"/>
      <c r="E22" s="183"/>
      <c r="F22" s="183"/>
      <c r="G22" s="184"/>
    </row>
    <row r="23" spans="1:7" x14ac:dyDescent="0.25">
      <c r="A23" s="182"/>
      <c r="B23" s="183"/>
      <c r="C23" s="183"/>
      <c r="D23" s="183"/>
      <c r="E23" s="183"/>
      <c r="F23" s="183"/>
      <c r="G23" s="184"/>
    </row>
    <row r="24" spans="1:7" x14ac:dyDescent="0.25">
      <c r="A24" s="182"/>
      <c r="B24" s="183"/>
      <c r="C24" s="183"/>
      <c r="D24" s="183"/>
      <c r="E24" s="183"/>
      <c r="F24" s="183"/>
      <c r="G24" s="184"/>
    </row>
    <row r="25" spans="1:7" x14ac:dyDescent="0.25">
      <c r="A25" s="182"/>
      <c r="B25" s="183"/>
      <c r="C25" s="183"/>
      <c r="D25" s="183"/>
      <c r="E25" s="183"/>
      <c r="F25" s="183"/>
      <c r="G25" s="184"/>
    </row>
    <row r="26" spans="1:7" x14ac:dyDescent="0.25">
      <c r="A26" s="182"/>
      <c r="B26" s="183"/>
      <c r="C26" s="183"/>
      <c r="D26" s="183"/>
      <c r="E26" s="183"/>
      <c r="F26" s="183"/>
      <c r="G26" s="184"/>
    </row>
    <row r="27" spans="1:7" x14ac:dyDescent="0.25">
      <c r="A27" s="182"/>
      <c r="B27" s="183"/>
      <c r="C27" s="183"/>
      <c r="D27" s="183"/>
      <c r="E27" s="183"/>
      <c r="F27" s="183"/>
      <c r="G27" s="184"/>
    </row>
    <row r="28" spans="1:7" x14ac:dyDescent="0.25">
      <c r="A28" s="182"/>
      <c r="B28" s="183"/>
      <c r="C28" s="183"/>
      <c r="D28" s="183"/>
      <c r="E28" s="183"/>
      <c r="F28" s="183"/>
      <c r="G28" s="184"/>
    </row>
    <row r="29" spans="1:7" x14ac:dyDescent="0.25">
      <c r="A29" s="182"/>
      <c r="B29" s="183"/>
      <c r="C29" s="183"/>
      <c r="D29" s="183"/>
      <c r="E29" s="183"/>
      <c r="F29" s="183"/>
      <c r="G29" s="184"/>
    </row>
    <row r="30" spans="1:7" x14ac:dyDescent="0.25">
      <c r="A30" s="182"/>
      <c r="B30" s="183"/>
      <c r="C30" s="183"/>
      <c r="D30" s="183"/>
      <c r="E30" s="183"/>
      <c r="F30" s="183"/>
      <c r="G30" s="184"/>
    </row>
    <row r="31" spans="1:7" x14ac:dyDescent="0.25">
      <c r="A31" s="182"/>
      <c r="B31" s="183"/>
      <c r="C31" s="183"/>
      <c r="D31" s="183"/>
      <c r="E31" s="183"/>
      <c r="F31" s="183"/>
      <c r="G31" s="184"/>
    </row>
    <row r="32" spans="1:7" x14ac:dyDescent="0.25">
      <c r="A32" s="182"/>
      <c r="B32" s="183"/>
      <c r="C32" s="183"/>
      <c r="D32" s="183"/>
      <c r="E32" s="183"/>
      <c r="F32" s="183"/>
      <c r="G32" s="184"/>
    </row>
    <row r="33" spans="1:7" x14ac:dyDescent="0.25">
      <c r="A33" s="182"/>
      <c r="B33" s="183"/>
      <c r="C33" s="183"/>
      <c r="D33" s="183"/>
      <c r="E33" s="183"/>
      <c r="F33" s="183"/>
      <c r="G33" s="184"/>
    </row>
    <row r="34" spans="1:7" x14ac:dyDescent="0.25">
      <c r="A34" s="182"/>
      <c r="B34" s="183"/>
      <c r="C34" s="183"/>
      <c r="D34" s="183"/>
      <c r="E34" s="183"/>
      <c r="F34" s="183"/>
      <c r="G34" s="184"/>
    </row>
    <row r="35" spans="1:7" x14ac:dyDescent="0.25">
      <c r="A35" s="182"/>
      <c r="B35" s="183"/>
      <c r="C35" s="183"/>
      <c r="D35" s="183"/>
      <c r="E35" s="183"/>
      <c r="F35" s="183"/>
      <c r="G35" s="184"/>
    </row>
    <row r="36" spans="1:7" x14ac:dyDescent="0.25">
      <c r="A36" s="182"/>
      <c r="B36" s="183"/>
      <c r="C36" s="183"/>
      <c r="D36" s="183"/>
      <c r="E36" s="183"/>
      <c r="F36" s="183"/>
      <c r="G36" s="184"/>
    </row>
    <row r="37" spans="1:7" x14ac:dyDescent="0.25">
      <c r="A37" s="182"/>
      <c r="B37" s="183"/>
      <c r="C37" s="183"/>
      <c r="D37" s="183"/>
      <c r="E37" s="183"/>
      <c r="F37" s="183"/>
      <c r="G37" s="184"/>
    </row>
    <row r="38" spans="1:7" x14ac:dyDescent="0.25">
      <c r="A38" s="182"/>
      <c r="B38" s="183"/>
      <c r="C38" s="183"/>
      <c r="D38" s="183"/>
      <c r="E38" s="183"/>
      <c r="F38" s="183"/>
      <c r="G38" s="184"/>
    </row>
    <row r="39" spans="1:7" x14ac:dyDescent="0.25">
      <c r="A39" s="182"/>
      <c r="B39" s="183"/>
      <c r="C39" s="183"/>
      <c r="D39" s="183"/>
      <c r="E39" s="183"/>
      <c r="F39" s="183"/>
      <c r="G39" s="184"/>
    </row>
    <row r="40" spans="1:7" x14ac:dyDescent="0.25">
      <c r="A40" s="182"/>
      <c r="B40" s="183"/>
      <c r="C40" s="183"/>
      <c r="D40" s="183"/>
      <c r="E40" s="183"/>
      <c r="F40" s="183"/>
      <c r="G40" s="184"/>
    </row>
    <row r="41" spans="1:7" x14ac:dyDescent="0.25">
      <c r="A41" s="182"/>
      <c r="B41" s="183"/>
      <c r="C41" s="183"/>
      <c r="D41" s="183"/>
      <c r="E41" s="183"/>
      <c r="F41" s="183"/>
      <c r="G41" s="184"/>
    </row>
    <row r="42" spans="1:7" x14ac:dyDescent="0.25">
      <c r="A42" s="182"/>
      <c r="B42" s="183"/>
      <c r="C42" s="183"/>
      <c r="D42" s="183"/>
      <c r="E42" s="183"/>
      <c r="F42" s="183"/>
      <c r="G42" s="184"/>
    </row>
    <row r="43" spans="1:7" x14ac:dyDescent="0.25">
      <c r="A43" s="182"/>
      <c r="B43" s="183"/>
      <c r="C43" s="183"/>
      <c r="D43" s="183"/>
      <c r="E43" s="183"/>
      <c r="F43" s="183"/>
      <c r="G43" s="184"/>
    </row>
    <row r="44" spans="1:7" x14ac:dyDescent="0.25">
      <c r="A44" s="182"/>
      <c r="B44" s="183"/>
      <c r="C44" s="183"/>
      <c r="D44" s="183"/>
      <c r="E44" s="183"/>
      <c r="F44" s="183"/>
      <c r="G44" s="184"/>
    </row>
    <row r="45" spans="1:7" ht="15.75" thickBot="1" x14ac:dyDescent="0.3">
      <c r="A45" s="185"/>
      <c r="B45" s="186"/>
      <c r="C45" s="186"/>
      <c r="D45" s="186"/>
      <c r="E45" s="186"/>
      <c r="F45" s="186"/>
      <c r="G45" s="187"/>
    </row>
    <row r="46" spans="1:7" x14ac:dyDescent="0.25">
      <c r="A46" s="188" t="s">
        <v>11</v>
      </c>
      <c r="B46" s="189"/>
      <c r="C46" s="189"/>
      <c r="D46" s="189"/>
      <c r="E46" s="189"/>
      <c r="F46" s="189"/>
      <c r="G46" s="189"/>
    </row>
  </sheetData>
  <sheetProtection algorithmName="SHA-512" hashValue="BdLK34YM49YOPwRlEYuKJ0dXuyaO/PBSSBsJPFPujPuvj1aE9RRtBpTqDNxXvD3FFeHI/rS6UPQ4NBT/z075AA==" saltValue="xNTbJ7M0OsKsB54TVgCsoA=="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tabColor theme="9"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61</v>
      </c>
      <c r="B1" s="251"/>
      <c r="C1" s="251"/>
      <c r="D1" s="251"/>
      <c r="E1" s="251"/>
      <c r="F1" s="251"/>
      <c r="G1" s="251"/>
      <c r="H1" s="251"/>
      <c r="I1" s="251"/>
      <c r="J1" s="252"/>
    </row>
    <row r="2" spans="1:10" ht="15.75" thickBot="1" x14ac:dyDescent="0.3">
      <c r="A2" s="24" t="s">
        <v>1</v>
      </c>
      <c r="B2" s="238" t="str">
        <f>IF(ISBLANK(Résultats!A18),"",Résultats!A18)</f>
        <v/>
      </c>
      <c r="C2" s="242"/>
      <c r="D2" s="242"/>
      <c r="E2" s="242"/>
      <c r="F2" s="239"/>
      <c r="G2" s="25" t="s">
        <v>2</v>
      </c>
      <c r="H2" s="25"/>
      <c r="I2" s="238" t="str">
        <f>IF(ISBLANK(Résultats!D18),"",Résultats!D18)</f>
        <v/>
      </c>
      <c r="J2" s="239"/>
    </row>
    <row r="3" spans="1:10" ht="15.75" thickBot="1" x14ac:dyDescent="0.3">
      <c r="A3" s="24" t="s">
        <v>3</v>
      </c>
      <c r="B3" s="25"/>
      <c r="C3" s="238" t="str">
        <f>IF(ISBLANK(Résultats!G18),"",Résultats!G18)</f>
        <v/>
      </c>
      <c r="D3" s="242"/>
      <c r="E3" s="242"/>
      <c r="F3" s="239"/>
      <c r="G3" s="253" t="s">
        <v>18</v>
      </c>
      <c r="H3" s="254"/>
      <c r="I3" s="240" t="str">
        <f>IF(ISBLANK(Résultats!F18),"","moins de 21ans")</f>
        <v/>
      </c>
      <c r="J3" s="241"/>
    </row>
    <row r="4" spans="1:10" ht="15.75" thickBot="1" x14ac:dyDescent="0.3">
      <c r="A4" s="24" t="s">
        <v>5</v>
      </c>
      <c r="B4" s="25"/>
      <c r="C4" s="238" t="str">
        <f>IF(ISBLANK(Résultats!C2),"",(Résultats!C2))</f>
        <v/>
      </c>
      <c r="D4" s="242"/>
      <c r="E4" s="242"/>
      <c r="F4" s="239"/>
      <c r="G4" s="25" t="s">
        <v>10</v>
      </c>
      <c r="H4" s="25"/>
      <c r="I4" s="240" t="str">
        <f>IF(ISBLANK(Résultats!J2),"",Résultats!J2)</f>
        <v/>
      </c>
      <c r="J4" s="241"/>
    </row>
    <row r="5" spans="1:10" x14ac:dyDescent="0.25">
      <c r="A5" s="24" t="s">
        <v>53</v>
      </c>
      <c r="B5" s="25"/>
      <c r="C5" s="25"/>
      <c r="D5" s="25"/>
      <c r="E5" s="25"/>
      <c r="F5" s="25"/>
      <c r="G5" s="25"/>
      <c r="H5" s="25"/>
      <c r="I5" s="44"/>
      <c r="J5" s="26"/>
    </row>
    <row r="6" spans="1:10" ht="17.25" x14ac:dyDescent="0.25">
      <c r="A6" s="143" t="s">
        <v>55</v>
      </c>
      <c r="B6" s="25"/>
      <c r="C6" s="25"/>
      <c r="D6" s="25"/>
      <c r="E6" s="25"/>
      <c r="F6" s="25"/>
      <c r="G6" s="25"/>
      <c r="H6" s="25"/>
      <c r="I6" s="25"/>
      <c r="J6" s="26"/>
    </row>
    <row r="7" spans="1:10" ht="17.25" x14ac:dyDescent="0.25">
      <c r="A7" s="143" t="s">
        <v>57</v>
      </c>
      <c r="B7" s="25"/>
      <c r="C7" s="25"/>
      <c r="D7" s="25"/>
      <c r="E7" s="25"/>
      <c r="F7" s="25"/>
      <c r="G7" s="25"/>
      <c r="H7" s="25"/>
      <c r="I7" s="25"/>
      <c r="J7" s="26"/>
    </row>
    <row r="8" spans="1:10" ht="17.25" x14ac:dyDescent="0.25">
      <c r="A8" s="143" t="s">
        <v>59</v>
      </c>
      <c r="B8" s="25"/>
      <c r="C8" s="25"/>
      <c r="D8" s="25"/>
      <c r="E8" s="25"/>
      <c r="F8" s="25"/>
      <c r="G8" s="25"/>
      <c r="H8" s="25"/>
      <c r="I8" s="25"/>
      <c r="J8" s="26"/>
    </row>
    <row r="9" spans="1:10" x14ac:dyDescent="0.25">
      <c r="A9" s="24"/>
      <c r="B9" s="25"/>
      <c r="C9" s="25"/>
      <c r="D9" s="25"/>
      <c r="E9" s="25"/>
      <c r="F9" s="25"/>
      <c r="G9" s="25"/>
      <c r="H9" s="25"/>
      <c r="I9" s="25"/>
      <c r="J9" s="26"/>
    </row>
    <row r="10" spans="1:10" ht="45" x14ac:dyDescent="0.25">
      <c r="A10" s="25"/>
      <c r="B10" s="148" t="s">
        <v>60</v>
      </c>
      <c r="C10" s="155" t="s">
        <v>24</v>
      </c>
      <c r="D10" s="155" t="s">
        <v>25</v>
      </c>
      <c r="E10" s="155" t="s">
        <v>26</v>
      </c>
      <c r="F10" s="27" t="s">
        <v>29</v>
      </c>
      <c r="G10" s="76"/>
      <c r="H10" s="77"/>
      <c r="I10" s="25"/>
      <c r="J10" s="26"/>
    </row>
    <row r="11" spans="1:10" x14ac:dyDescent="0.25">
      <c r="A11" s="25"/>
      <c r="B11" s="28">
        <v>1</v>
      </c>
      <c r="C11" s="29">
        <f>SUM(Exercice1!G12:'Exercice1'!J12)</f>
        <v>0</v>
      </c>
      <c r="D11" s="29">
        <f>SUM(Exercice1!K12:'Exercice1'!N12)</f>
        <v>0</v>
      </c>
      <c r="E11" s="29">
        <f>SUM(Exercice1!O12:'Exercice1'!R12)</f>
        <v>0</v>
      </c>
      <c r="F11" s="29">
        <f>Exercice1!S12</f>
        <v>0</v>
      </c>
      <c r="G11" s="78"/>
      <c r="H11" s="79"/>
      <c r="I11" s="25"/>
      <c r="J11" s="26"/>
    </row>
    <row r="12" spans="1:10" x14ac:dyDescent="0.25">
      <c r="A12" s="25"/>
      <c r="B12" s="28">
        <v>2</v>
      </c>
      <c r="C12" s="29">
        <f>SUM(Exercice2!G$12:'Exercice2'!J$12)</f>
        <v>0</v>
      </c>
      <c r="D12" s="29">
        <f>SUM(Exercice2!K$12:'Exercice2'!N$12)</f>
        <v>0</v>
      </c>
      <c r="E12" s="29">
        <f>SUM(Exercice2!Q$12:'Exercice2'!R$12)</f>
        <v>0</v>
      </c>
      <c r="F12" s="29">
        <f>Exercice2!S12</f>
        <v>0</v>
      </c>
      <c r="G12" s="78"/>
      <c r="H12" s="79"/>
      <c r="I12" s="25"/>
      <c r="J12" s="26"/>
    </row>
    <row r="13" spans="1:10" x14ac:dyDescent="0.25">
      <c r="A13" s="25"/>
      <c r="B13" s="28">
        <v>3</v>
      </c>
      <c r="C13" s="29">
        <f>SUM(Exercice3!H$12:'Exercice3'!K$12)</f>
        <v>0</v>
      </c>
      <c r="D13" s="29">
        <f>SUM(Exercice3!L$12:'Exercice3'!O$12)</f>
        <v>0</v>
      </c>
      <c r="E13" s="29">
        <f>SUM(Exercice4!P$12:'Exercice4'!S$12)</f>
        <v>0</v>
      </c>
      <c r="F13" s="29">
        <f>Exercice3!T5</f>
        <v>0</v>
      </c>
      <c r="G13" s="78"/>
      <c r="H13" s="79"/>
      <c r="I13" s="25"/>
      <c r="J13" s="26"/>
    </row>
    <row r="14" spans="1:10" x14ac:dyDescent="0.25">
      <c r="A14" s="25"/>
      <c r="B14" s="28">
        <v>4</v>
      </c>
      <c r="C14" s="29">
        <f>SUM(Exercice3!H$12:'Exercice3'!K$12)</f>
        <v>0</v>
      </c>
      <c r="D14" s="29">
        <f>SUM(Exercice4!L$12:'Exercice4'!O$12)</f>
        <v>0</v>
      </c>
      <c r="E14" s="29">
        <f>SUM(Exercice4!P$12:'Exercice4'!S$12)</f>
        <v>0</v>
      </c>
      <c r="F14" s="29">
        <f>Exercice4!T12</f>
        <v>0</v>
      </c>
      <c r="G14" s="78"/>
      <c r="H14" s="79"/>
      <c r="I14" s="25"/>
      <c r="J14" s="26"/>
    </row>
    <row r="15" spans="1:10" x14ac:dyDescent="0.25">
      <c r="A15" s="25"/>
      <c r="B15" s="28">
        <v>5</v>
      </c>
      <c r="C15" s="29">
        <f>SUM(Exercice5!H$12:'Exercice5'!L$12)</f>
        <v>0</v>
      </c>
      <c r="D15" s="29">
        <f>SUM(Exercice5!M$12:'Exercice5'!Q$12)</f>
        <v>0</v>
      </c>
      <c r="E15" s="29">
        <f>SUM(Exercice5!R$12:'Exercice5'!V$12)</f>
        <v>0</v>
      </c>
      <c r="F15" s="29">
        <f>Exercice5!W12</f>
        <v>0</v>
      </c>
      <c r="G15" s="78"/>
      <c r="H15" s="79"/>
      <c r="I15" s="25"/>
      <c r="J15" s="26"/>
    </row>
    <row r="16" spans="1:10" x14ac:dyDescent="0.25">
      <c r="A16" s="25"/>
      <c r="B16" s="28">
        <v>6</v>
      </c>
      <c r="C16" s="29">
        <f>SUM(Exercice6!H$12:'Exercice6'!K$12)</f>
        <v>0</v>
      </c>
      <c r="D16" s="29">
        <f>SUM(Exercice6!L$12:'Exercice6'!O$12)</f>
        <v>0</v>
      </c>
      <c r="E16" s="29">
        <f>SUM(Exercice6!P$12:'Exercice6'!S$12)</f>
        <v>0</v>
      </c>
      <c r="F16" s="29">
        <f>Exercice6!T12</f>
        <v>0</v>
      </c>
      <c r="G16" s="78"/>
      <c r="H16" s="79"/>
      <c r="I16" s="25"/>
      <c r="J16" s="26"/>
    </row>
    <row r="17" spans="1:10" x14ac:dyDescent="0.25">
      <c r="A17" s="25"/>
      <c r="B17" s="115"/>
      <c r="C17" s="30"/>
      <c r="D17" s="30"/>
      <c r="E17" s="30"/>
      <c r="F17" s="30"/>
      <c r="G17" s="25"/>
      <c r="H17" s="79"/>
      <c r="I17" s="25"/>
      <c r="J17" s="26"/>
    </row>
    <row r="18" spans="1:10" x14ac:dyDescent="0.25">
      <c r="A18" s="25"/>
      <c r="B18" s="116"/>
      <c r="C18" s="25"/>
      <c r="D18" s="25"/>
      <c r="E18" s="25"/>
      <c r="F18" s="25"/>
      <c r="G18" s="25"/>
      <c r="H18" s="79"/>
      <c r="I18" s="25"/>
      <c r="J18" s="26"/>
    </row>
    <row r="19" spans="1:10" x14ac:dyDescent="0.25">
      <c r="A19" s="25"/>
      <c r="B19" s="116"/>
      <c r="C19" s="25"/>
      <c r="D19" s="25"/>
      <c r="E19" s="25"/>
      <c r="F19" s="25"/>
      <c r="G19" s="25"/>
      <c r="H19" s="79"/>
      <c r="I19" s="25"/>
      <c r="J19" s="26"/>
    </row>
    <row r="20" spans="1:10" x14ac:dyDescent="0.25">
      <c r="A20" s="25"/>
      <c r="B20" s="116"/>
      <c r="C20" s="25"/>
      <c r="D20" s="25"/>
      <c r="E20" s="25"/>
      <c r="F20" s="25"/>
      <c r="G20" s="25"/>
      <c r="H20" s="79"/>
      <c r="I20" s="25"/>
      <c r="J20" s="26"/>
    </row>
    <row r="21" spans="1:10" x14ac:dyDescent="0.25">
      <c r="A21" s="25"/>
      <c r="B21" s="116"/>
      <c r="C21" s="25"/>
      <c r="D21" s="25"/>
      <c r="E21" s="25"/>
      <c r="F21" s="25"/>
      <c r="G21" s="25"/>
      <c r="H21" s="79"/>
      <c r="I21" s="25"/>
      <c r="J21" s="26"/>
    </row>
    <row r="22" spans="1:10" x14ac:dyDescent="0.25">
      <c r="A22" s="25"/>
      <c r="B22" s="116"/>
      <c r="C22" s="25"/>
      <c r="D22" s="25"/>
      <c r="E22" s="25"/>
      <c r="F22" s="25"/>
      <c r="G22" s="25"/>
      <c r="H22" s="79"/>
      <c r="I22" s="25"/>
      <c r="J22" s="26"/>
    </row>
    <row r="23" spans="1:10" x14ac:dyDescent="0.25">
      <c r="A23" s="25"/>
      <c r="B23" s="116"/>
      <c r="C23" s="25"/>
      <c r="D23" s="25"/>
      <c r="E23" s="25"/>
      <c r="F23" s="25"/>
      <c r="G23" s="25"/>
      <c r="H23" s="79"/>
      <c r="I23" s="25"/>
      <c r="J23" s="26"/>
    </row>
    <row r="24" spans="1:10" x14ac:dyDescent="0.25">
      <c r="A24" s="25"/>
      <c r="B24" s="116"/>
      <c r="C24" s="25"/>
      <c r="D24" s="25"/>
      <c r="E24" s="25"/>
      <c r="F24" s="25"/>
      <c r="G24" s="25"/>
      <c r="H24" s="79"/>
      <c r="I24" s="25"/>
      <c r="J24" s="26"/>
    </row>
    <row r="25" spans="1:10" x14ac:dyDescent="0.25">
      <c r="A25" s="25"/>
      <c r="B25" s="116"/>
      <c r="C25" s="25"/>
      <c r="D25" s="25"/>
      <c r="E25" s="25"/>
      <c r="F25" s="25"/>
      <c r="G25" s="25"/>
      <c r="H25" s="79"/>
      <c r="I25" s="25"/>
      <c r="J25" s="26"/>
    </row>
    <row r="26" spans="1:10" x14ac:dyDescent="0.25">
      <c r="A26" s="25"/>
      <c r="B26" s="116"/>
      <c r="C26" s="25"/>
      <c r="D26" s="25"/>
      <c r="E26" s="25"/>
      <c r="F26" s="25"/>
      <c r="G26" s="25"/>
      <c r="H26" s="79"/>
      <c r="I26" s="25"/>
      <c r="J26" s="26"/>
    </row>
    <row r="27" spans="1:10" x14ac:dyDescent="0.25">
      <c r="A27" s="25"/>
      <c r="B27" s="116"/>
      <c r="C27" s="25"/>
      <c r="D27" s="25"/>
      <c r="E27" s="25"/>
      <c r="F27" s="25"/>
      <c r="G27" s="25"/>
      <c r="H27" s="79"/>
      <c r="I27" s="25"/>
      <c r="J27" s="26"/>
    </row>
    <row r="28" spans="1:10" x14ac:dyDescent="0.25">
      <c r="A28" s="25"/>
      <c r="B28" s="116"/>
      <c r="C28" s="25"/>
      <c r="D28" s="25"/>
      <c r="E28" s="25"/>
      <c r="F28" s="25"/>
      <c r="G28" s="25"/>
      <c r="H28" s="79"/>
      <c r="I28" s="25"/>
      <c r="J28" s="26"/>
    </row>
    <row r="29" spans="1:10" x14ac:dyDescent="0.25">
      <c r="A29" s="25"/>
      <c r="B29" s="116"/>
      <c r="C29" s="25"/>
      <c r="D29" s="25"/>
      <c r="E29" s="25"/>
      <c r="F29" s="25"/>
      <c r="G29" s="25"/>
      <c r="H29" s="79"/>
      <c r="I29" s="25"/>
      <c r="J29" s="26"/>
    </row>
    <row r="30" spans="1:10" x14ac:dyDescent="0.25">
      <c r="A30" s="25"/>
      <c r="B30" s="116"/>
      <c r="C30" s="25"/>
      <c r="D30" s="25"/>
      <c r="E30" s="25"/>
      <c r="F30" s="25"/>
      <c r="G30" s="25"/>
      <c r="H30" s="79"/>
      <c r="I30" s="25"/>
      <c r="J30" s="26"/>
    </row>
    <row r="31" spans="1:10" x14ac:dyDescent="0.25">
      <c r="A31" s="25"/>
      <c r="B31" s="116"/>
      <c r="C31" s="25"/>
      <c r="D31" s="25"/>
      <c r="E31" s="25"/>
      <c r="F31" s="25"/>
      <c r="G31" s="25"/>
      <c r="H31" s="79"/>
      <c r="I31" s="25"/>
      <c r="J31" s="26"/>
    </row>
    <row r="32" spans="1:10" x14ac:dyDescent="0.25">
      <c r="A32" s="25"/>
      <c r="B32" s="116"/>
      <c r="C32" s="25"/>
      <c r="D32" s="25"/>
      <c r="E32" s="25"/>
      <c r="F32" s="25"/>
      <c r="G32" s="25"/>
      <c r="H32" s="79"/>
      <c r="I32" s="25"/>
      <c r="J32" s="26"/>
    </row>
    <row r="33" spans="1:10" x14ac:dyDescent="0.25">
      <c r="A33" s="25"/>
      <c r="B33" s="116"/>
      <c r="C33" s="25"/>
      <c r="D33" s="25"/>
      <c r="E33" s="25"/>
      <c r="F33" s="25"/>
      <c r="G33" s="25"/>
      <c r="H33" s="79"/>
      <c r="I33" s="25"/>
      <c r="J33" s="26"/>
    </row>
    <row r="34" spans="1:10" x14ac:dyDescent="0.25">
      <c r="A34" s="25"/>
      <c r="B34" s="116"/>
      <c r="C34" s="25"/>
      <c r="D34" s="25"/>
      <c r="E34" s="117"/>
      <c r="F34" s="117"/>
      <c r="G34" s="25"/>
      <c r="H34" s="79"/>
      <c r="I34" s="25"/>
      <c r="J34" s="26"/>
    </row>
    <row r="35" spans="1:10" x14ac:dyDescent="0.25">
      <c r="A35" s="25"/>
      <c r="B35" s="25"/>
      <c r="C35" s="25"/>
      <c r="D35" s="118"/>
      <c r="E35" s="29" t="s">
        <v>20</v>
      </c>
      <c r="F35" s="135">
        <f>SUM(F11:F34)</f>
        <v>0</v>
      </c>
      <c r="G35" s="78"/>
      <c r="H35" s="25"/>
      <c r="I35" s="25"/>
      <c r="J35" s="26"/>
    </row>
    <row r="36" spans="1:10" x14ac:dyDescent="0.25">
      <c r="A36" s="25"/>
      <c r="B36" s="25"/>
      <c r="C36" s="25"/>
      <c r="D36" s="25"/>
      <c r="E36" s="30"/>
      <c r="F36" s="86"/>
      <c r="G36" s="25"/>
      <c r="H36" s="25"/>
      <c r="I36" s="25"/>
      <c r="J36" s="26"/>
    </row>
    <row r="37" spans="1:10" x14ac:dyDescent="0.25">
      <c r="A37" s="25"/>
      <c r="B37" s="25"/>
      <c r="C37" s="25"/>
      <c r="D37" s="25"/>
      <c r="E37" s="25"/>
      <c r="F37" s="25"/>
      <c r="G37" s="25"/>
      <c r="H37" s="25"/>
      <c r="I37" s="25"/>
      <c r="J37" s="26"/>
    </row>
    <row r="38" spans="1:10" x14ac:dyDescent="0.25">
      <c r="A38" s="24"/>
      <c r="B38" s="25"/>
      <c r="C38" s="25"/>
      <c r="D38" s="25"/>
      <c r="E38" s="25"/>
      <c r="F38" s="25"/>
      <c r="G38" s="25"/>
      <c r="H38" s="25"/>
      <c r="I38" s="25"/>
      <c r="J38" s="26"/>
    </row>
    <row r="39" spans="1:10" x14ac:dyDescent="0.25">
      <c r="A39" s="24"/>
      <c r="B39" s="25"/>
      <c r="C39" s="25"/>
      <c r="D39" s="25"/>
      <c r="E39" s="25"/>
      <c r="F39" s="25"/>
      <c r="G39" s="25"/>
      <c r="H39" s="25"/>
      <c r="I39" s="25"/>
      <c r="J39" s="26"/>
    </row>
    <row r="40" spans="1:10" x14ac:dyDescent="0.25">
      <c r="A40" s="24"/>
      <c r="B40" s="25"/>
      <c r="C40" s="25"/>
      <c r="D40" s="25"/>
      <c r="E40" s="25"/>
      <c r="F40" s="25"/>
      <c r="G40" s="25"/>
      <c r="H40" s="25"/>
      <c r="I40" s="25"/>
      <c r="J40" s="26"/>
    </row>
    <row r="41" spans="1:10" x14ac:dyDescent="0.25">
      <c r="A41" s="24"/>
      <c r="B41" s="25"/>
      <c r="C41" s="25"/>
      <c r="D41" s="25"/>
      <c r="E41" s="25"/>
      <c r="F41" s="25"/>
      <c r="G41" s="25"/>
      <c r="H41" s="25"/>
      <c r="I41" s="25"/>
      <c r="J41" s="26"/>
    </row>
    <row r="42" spans="1:10" x14ac:dyDescent="0.25">
      <c r="A42" s="24"/>
      <c r="B42" s="25"/>
      <c r="C42" s="25"/>
      <c r="D42" s="25"/>
      <c r="E42" s="25"/>
      <c r="F42" s="25"/>
      <c r="G42" s="25"/>
      <c r="H42" s="25"/>
      <c r="I42" s="25"/>
      <c r="J42" s="26"/>
    </row>
    <row r="43" spans="1:10" x14ac:dyDescent="0.25">
      <c r="A43" s="24"/>
      <c r="B43" s="25"/>
      <c r="C43" s="25"/>
      <c r="D43" s="25"/>
      <c r="E43" s="25"/>
      <c r="F43" s="25"/>
      <c r="G43" s="25"/>
      <c r="H43" s="25"/>
      <c r="I43" s="25"/>
      <c r="J43" s="26"/>
    </row>
    <row r="44" spans="1:10" x14ac:dyDescent="0.25">
      <c r="A44" s="24"/>
      <c r="B44" s="25"/>
      <c r="C44" s="25"/>
      <c r="D44" s="25"/>
      <c r="E44" s="25"/>
      <c r="F44" s="25"/>
      <c r="G44" s="25"/>
      <c r="H44" s="25"/>
      <c r="I44" s="25"/>
      <c r="J44" s="26"/>
    </row>
    <row r="45" spans="1:10" x14ac:dyDescent="0.25">
      <c r="A45" s="24"/>
      <c r="B45" s="25"/>
      <c r="C45" s="25"/>
      <c r="D45" s="25"/>
      <c r="E45" s="25"/>
      <c r="F45" s="25"/>
      <c r="G45" s="25"/>
      <c r="H45" s="25"/>
      <c r="I45" s="25"/>
      <c r="J45" s="26"/>
    </row>
    <row r="46" spans="1:10" ht="15.75" thickBot="1" x14ac:dyDescent="0.3">
      <c r="A46" s="24"/>
      <c r="B46" s="31" t="s">
        <v>4</v>
      </c>
      <c r="C46" s="25"/>
      <c r="D46" s="25"/>
      <c r="E46" s="25"/>
      <c r="F46" s="25" t="s">
        <v>6</v>
      </c>
      <c r="G46" s="25"/>
      <c r="H46" s="25"/>
      <c r="I46" s="25"/>
      <c r="J46" s="26"/>
    </row>
    <row r="47" spans="1:10" ht="15.75" thickBot="1" x14ac:dyDescent="0.3">
      <c r="A47" s="24"/>
      <c r="B47" s="232" t="str">
        <f>IF(ISBLANK(Résultats!C4),"",Résultats!C4)</f>
        <v/>
      </c>
      <c r="C47" s="233"/>
      <c r="D47" s="234"/>
      <c r="E47" s="25"/>
      <c r="F47" s="223"/>
      <c r="G47" s="224"/>
      <c r="H47" s="225"/>
      <c r="I47" s="25"/>
      <c r="J47" s="26"/>
    </row>
    <row r="48" spans="1:10" x14ac:dyDescent="0.25">
      <c r="A48" s="24"/>
      <c r="B48" s="25"/>
      <c r="C48" s="25"/>
      <c r="D48" s="25"/>
      <c r="E48" s="25"/>
      <c r="F48" s="226"/>
      <c r="G48" s="227"/>
      <c r="H48" s="228"/>
      <c r="I48" s="25"/>
      <c r="J48" s="26"/>
    </row>
    <row r="49" spans="1:10" x14ac:dyDescent="0.25">
      <c r="A49" s="24"/>
      <c r="B49" s="25"/>
      <c r="C49" s="25"/>
      <c r="D49" s="25"/>
      <c r="E49" s="25"/>
      <c r="F49" s="226"/>
      <c r="G49" s="227"/>
      <c r="H49" s="228"/>
      <c r="I49" s="25"/>
      <c r="J49" s="26"/>
    </row>
    <row r="50" spans="1:10" x14ac:dyDescent="0.25">
      <c r="A50" s="24"/>
      <c r="B50" s="25"/>
      <c r="C50" s="25"/>
      <c r="D50" s="25"/>
      <c r="E50" s="25"/>
      <c r="F50" s="226"/>
      <c r="G50" s="227"/>
      <c r="H50" s="228"/>
      <c r="I50" s="25"/>
      <c r="J50" s="26"/>
    </row>
    <row r="51" spans="1:10" ht="15.75" thickBot="1" x14ac:dyDescent="0.3">
      <c r="A51" s="24"/>
      <c r="B51" s="25"/>
      <c r="C51" s="25"/>
      <c r="D51" s="25"/>
      <c r="E51" s="25"/>
      <c r="F51" s="229"/>
      <c r="G51" s="230"/>
      <c r="H51" s="231"/>
      <c r="I51" s="25"/>
      <c r="J51" s="26"/>
    </row>
    <row r="52" spans="1:10" ht="15.75" thickBot="1" x14ac:dyDescent="0.3">
      <c r="A52" s="66" t="s">
        <v>19</v>
      </c>
      <c r="B52" s="31"/>
      <c r="C52" s="31"/>
      <c r="D52" s="31"/>
      <c r="E52" s="31"/>
      <c r="F52" s="31"/>
      <c r="G52" s="31"/>
      <c r="H52" s="31"/>
      <c r="I52" s="31"/>
      <c r="J52" s="32"/>
    </row>
  </sheetData>
  <sheetProtection algorithmName="SHA-512" hashValue="N0PqrSfIWpAKz9DcoCsQwxuzYCu0yNi0oelVtXfktemXrfxWDfZMQUZbmXT7RP0w8dupaHC64jKgJESjfLi8qw==" saltValue="tjycTBtabL8eUKGEUbs8N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tabColor theme="4"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61</v>
      </c>
      <c r="B1" s="256"/>
      <c r="C1" s="256"/>
      <c r="D1" s="256"/>
      <c r="E1" s="256"/>
      <c r="F1" s="256"/>
      <c r="G1" s="256"/>
      <c r="H1" s="256"/>
      <c r="I1" s="256"/>
      <c r="J1" s="257"/>
    </row>
    <row r="2" spans="1:10" ht="15.75" thickBot="1" x14ac:dyDescent="0.3">
      <c r="A2" s="33" t="s">
        <v>1</v>
      </c>
      <c r="B2" s="238" t="str">
        <f>IF(ISBLANK(Résultats!A19),"",Résultats!A19)</f>
        <v/>
      </c>
      <c r="C2" s="242"/>
      <c r="D2" s="242"/>
      <c r="E2" s="242"/>
      <c r="F2" s="239"/>
      <c r="G2" s="34" t="s">
        <v>2</v>
      </c>
      <c r="H2" s="34"/>
      <c r="I2" s="238" t="str">
        <f>IF(ISBLANK(Résultats!D19),"",Résultats!D19)</f>
        <v/>
      </c>
      <c r="J2" s="239"/>
    </row>
    <row r="3" spans="1:10" ht="15.75" thickBot="1" x14ac:dyDescent="0.3">
      <c r="A3" s="33" t="s">
        <v>3</v>
      </c>
      <c r="B3" s="34"/>
      <c r="C3" s="238" t="str">
        <f>IF(ISBLANK(Résultats!G19),"",Résultats!G19)</f>
        <v/>
      </c>
      <c r="D3" s="242"/>
      <c r="E3" s="242"/>
      <c r="F3" s="239"/>
      <c r="G3" s="258" t="s">
        <v>18</v>
      </c>
      <c r="H3" s="259"/>
      <c r="I3" s="240" t="str">
        <f>IF(ISBLANK(Résultats!F19),"","moins de 21ans")</f>
        <v/>
      </c>
      <c r="J3" s="241"/>
    </row>
    <row r="4" spans="1:10" ht="15.75" thickBot="1" x14ac:dyDescent="0.3">
      <c r="A4" s="33" t="s">
        <v>5</v>
      </c>
      <c r="B4" s="34"/>
      <c r="C4" s="238" t="str">
        <f>IF(ISBLANK(Résultats!C2),"",(Résultats!C2))</f>
        <v/>
      </c>
      <c r="D4" s="242"/>
      <c r="E4" s="242"/>
      <c r="F4" s="239"/>
      <c r="G4" s="34" t="s">
        <v>10</v>
      </c>
      <c r="H4" s="34"/>
      <c r="I4" s="240" t="str">
        <f>IF(ISBLANK(Résultats!J2),"",Résultats!J2)</f>
        <v/>
      </c>
      <c r="J4" s="241"/>
    </row>
    <row r="5" spans="1:10" x14ac:dyDescent="0.25">
      <c r="A5" s="33" t="s">
        <v>53</v>
      </c>
      <c r="B5" s="34"/>
      <c r="C5" s="34"/>
      <c r="D5" s="34"/>
      <c r="E5" s="34"/>
      <c r="F5" s="34"/>
      <c r="G5" s="34"/>
      <c r="H5" s="34"/>
      <c r="I5" s="43"/>
      <c r="J5" s="35"/>
    </row>
    <row r="6" spans="1:10" ht="17.25" x14ac:dyDescent="0.25">
      <c r="A6" s="142" t="s">
        <v>55</v>
      </c>
      <c r="B6" s="34"/>
      <c r="C6" s="34"/>
      <c r="D6" s="34"/>
      <c r="E6" s="34"/>
      <c r="F6" s="34"/>
      <c r="G6" s="34"/>
      <c r="H6" s="34"/>
      <c r="I6" s="34"/>
      <c r="J6" s="35"/>
    </row>
    <row r="7" spans="1:10" ht="17.25" x14ac:dyDescent="0.25">
      <c r="A7" s="142" t="s">
        <v>57</v>
      </c>
      <c r="B7" s="34"/>
      <c r="C7" s="34"/>
      <c r="D7" s="34"/>
      <c r="E7" s="34"/>
      <c r="F7" s="34"/>
      <c r="G7" s="34"/>
      <c r="H7" s="34"/>
      <c r="I7" s="34"/>
      <c r="J7" s="35"/>
    </row>
    <row r="8" spans="1:10" ht="17.25" x14ac:dyDescent="0.25">
      <c r="A8" s="142" t="s">
        <v>59</v>
      </c>
      <c r="B8" s="34"/>
      <c r="C8" s="34"/>
      <c r="D8" s="34"/>
      <c r="E8" s="34"/>
      <c r="F8" s="34"/>
      <c r="G8" s="34"/>
      <c r="H8" s="34"/>
      <c r="I8" s="34"/>
      <c r="J8" s="35"/>
    </row>
    <row r="9" spans="1:10" x14ac:dyDescent="0.25">
      <c r="A9" s="33"/>
      <c r="B9" s="34"/>
      <c r="C9" s="34"/>
      <c r="D9" s="34"/>
      <c r="E9" s="34"/>
      <c r="F9" s="34"/>
      <c r="G9" s="34"/>
      <c r="H9" s="34"/>
      <c r="I9" s="34"/>
      <c r="J9" s="35"/>
    </row>
    <row r="10" spans="1:10" ht="45" x14ac:dyDescent="0.25">
      <c r="A10" s="34"/>
      <c r="B10" s="147" t="s">
        <v>60</v>
      </c>
      <c r="C10" s="154" t="s">
        <v>24</v>
      </c>
      <c r="D10" s="154" t="s">
        <v>25</v>
      </c>
      <c r="E10" s="154" t="s">
        <v>26</v>
      </c>
      <c r="F10" s="36" t="s">
        <v>29</v>
      </c>
      <c r="G10" s="72"/>
      <c r="H10" s="73"/>
      <c r="I10" s="34"/>
      <c r="J10" s="35"/>
    </row>
    <row r="11" spans="1:10" x14ac:dyDescent="0.25">
      <c r="A11" s="34"/>
      <c r="B11" s="37">
        <v>1</v>
      </c>
      <c r="C11" s="38">
        <f>SUM(Exercice1!G13:'Exercice1'!J13)</f>
        <v>0</v>
      </c>
      <c r="D11" s="38">
        <f>SUM(Exercice1!K13:'Exercice1'!N13)</f>
        <v>0</v>
      </c>
      <c r="E11" s="38">
        <f>SUM(Exercice1!O13:'Exercice1'!R13)</f>
        <v>0</v>
      </c>
      <c r="F11" s="38">
        <f>Exercice1!S13</f>
        <v>0</v>
      </c>
      <c r="G11" s="74"/>
      <c r="H11" s="75"/>
      <c r="I11" s="34"/>
      <c r="J11" s="35"/>
    </row>
    <row r="12" spans="1:10" x14ac:dyDescent="0.25">
      <c r="A12" s="34"/>
      <c r="B12" s="37">
        <v>2</v>
      </c>
      <c r="C12" s="38">
        <f>SUM(Exercice2!G$13:'Exercice2'!J$13)</f>
        <v>0</v>
      </c>
      <c r="D12" s="38">
        <f>SUM(Exercice2!K$13:'Exercice2'!N$13)</f>
        <v>0</v>
      </c>
      <c r="E12" s="38">
        <f>SUM(Exercice2!Q$13:'Exercice2'!R$13)</f>
        <v>0</v>
      </c>
      <c r="F12" s="38">
        <f>Exercice2!S13</f>
        <v>0</v>
      </c>
      <c r="G12" s="74"/>
      <c r="H12" s="75"/>
      <c r="I12" s="34"/>
      <c r="J12" s="35"/>
    </row>
    <row r="13" spans="1:10" x14ac:dyDescent="0.25">
      <c r="A13" s="34"/>
      <c r="B13" s="37">
        <v>3</v>
      </c>
      <c r="C13" s="38">
        <f>SUM(Exercice3!H$13:'Exercice3'!K$13)</f>
        <v>0</v>
      </c>
      <c r="D13" s="38">
        <f>SUM(Exercice3!L$13:'Exercice3'!O$13)</f>
        <v>0</v>
      </c>
      <c r="E13" s="38">
        <f>SUM(Exercice4!P$13:'Exercice4'!S$13)</f>
        <v>0</v>
      </c>
      <c r="F13" s="38">
        <f>Exercice3!T5</f>
        <v>0</v>
      </c>
      <c r="G13" s="74"/>
      <c r="H13" s="75"/>
      <c r="I13" s="34"/>
      <c r="J13" s="35"/>
    </row>
    <row r="14" spans="1:10" x14ac:dyDescent="0.25">
      <c r="A14" s="34"/>
      <c r="B14" s="37">
        <v>4</v>
      </c>
      <c r="C14" s="38">
        <f>SUM(Exercice3!H$13:'Exercice3'!K$13)</f>
        <v>0</v>
      </c>
      <c r="D14" s="38">
        <f>SUM(Exercice4!L$13:'Exercice4'!O$13)</f>
        <v>0</v>
      </c>
      <c r="E14" s="38">
        <f>SUM(Exercice4!P$13:'Exercice4'!S$13)</f>
        <v>0</v>
      </c>
      <c r="F14" s="38">
        <f>Exercice4!T13</f>
        <v>0</v>
      </c>
      <c r="G14" s="74"/>
      <c r="H14" s="75"/>
      <c r="I14" s="34"/>
      <c r="J14" s="35"/>
    </row>
    <row r="15" spans="1:10" x14ac:dyDescent="0.25">
      <c r="A15" s="34"/>
      <c r="B15" s="37">
        <v>5</v>
      </c>
      <c r="C15" s="38">
        <f>SUM(Exercice5!H$13:'Exercice5'!L$13)</f>
        <v>0</v>
      </c>
      <c r="D15" s="38">
        <f>SUM(Exercice5!M$13:'Exercice5'!Q$13)</f>
        <v>0</v>
      </c>
      <c r="E15" s="38">
        <f>SUM(Exercice5!R$13:'Exercice5'!V$13)</f>
        <v>0</v>
      </c>
      <c r="F15" s="38">
        <f>Exercice5!W13</f>
        <v>0</v>
      </c>
      <c r="G15" s="74"/>
      <c r="H15" s="75"/>
      <c r="I15" s="34"/>
      <c r="J15" s="35"/>
    </row>
    <row r="16" spans="1:10" x14ac:dyDescent="0.25">
      <c r="A16" s="34"/>
      <c r="B16" s="37">
        <v>6</v>
      </c>
      <c r="C16" s="38">
        <f>SUM(Exercice6!H$13:'Exercice6'!K$13)</f>
        <v>0</v>
      </c>
      <c r="D16" s="38">
        <f>SUM(Exercice6!L$13:'Exercice6'!O$13)</f>
        <v>0</v>
      </c>
      <c r="E16" s="38">
        <f>SUM(Exercice6!P$13:'Exercice6'!S$13)</f>
        <v>0</v>
      </c>
      <c r="F16" s="38">
        <f>Exercice6!T13</f>
        <v>0</v>
      </c>
      <c r="G16" s="74"/>
      <c r="H16" s="75"/>
      <c r="I16" s="34"/>
      <c r="J16" s="35"/>
    </row>
    <row r="17" spans="1:10" x14ac:dyDescent="0.25">
      <c r="A17" s="34"/>
      <c r="B17" s="119"/>
      <c r="C17" s="39"/>
      <c r="D17" s="39"/>
      <c r="E17" s="39"/>
      <c r="F17" s="39"/>
      <c r="G17" s="34"/>
      <c r="H17" s="75"/>
      <c r="I17" s="34"/>
      <c r="J17" s="35"/>
    </row>
    <row r="18" spans="1:10" x14ac:dyDescent="0.25">
      <c r="A18" s="34"/>
      <c r="B18" s="120"/>
      <c r="C18" s="34"/>
      <c r="D18" s="34"/>
      <c r="E18" s="34"/>
      <c r="F18" s="34"/>
      <c r="G18" s="34"/>
      <c r="H18" s="75"/>
      <c r="I18" s="34"/>
      <c r="J18" s="35"/>
    </row>
    <row r="19" spans="1:10" x14ac:dyDescent="0.25">
      <c r="A19" s="34"/>
      <c r="B19" s="120"/>
      <c r="C19" s="34"/>
      <c r="D19" s="34"/>
      <c r="E19" s="34"/>
      <c r="F19" s="34"/>
      <c r="G19" s="34"/>
      <c r="H19" s="75"/>
      <c r="I19" s="34"/>
      <c r="J19" s="35"/>
    </row>
    <row r="20" spans="1:10" x14ac:dyDescent="0.25">
      <c r="A20" s="34"/>
      <c r="B20" s="120"/>
      <c r="C20" s="34"/>
      <c r="D20" s="34"/>
      <c r="E20" s="34"/>
      <c r="F20" s="34"/>
      <c r="G20" s="34"/>
      <c r="H20" s="75"/>
      <c r="I20" s="34"/>
      <c r="J20" s="35"/>
    </row>
    <row r="21" spans="1:10" x14ac:dyDescent="0.25">
      <c r="A21" s="34"/>
      <c r="B21" s="120"/>
      <c r="C21" s="34"/>
      <c r="D21" s="34"/>
      <c r="E21" s="34"/>
      <c r="F21" s="34"/>
      <c r="G21" s="34"/>
      <c r="H21" s="75"/>
      <c r="I21" s="34"/>
      <c r="J21" s="35"/>
    </row>
    <row r="22" spans="1:10" x14ac:dyDescent="0.25">
      <c r="A22" s="34"/>
      <c r="B22" s="120"/>
      <c r="C22" s="34"/>
      <c r="D22" s="34"/>
      <c r="E22" s="34"/>
      <c r="F22" s="34"/>
      <c r="G22" s="34"/>
      <c r="H22" s="75"/>
      <c r="I22" s="34"/>
      <c r="J22" s="35"/>
    </row>
    <row r="23" spans="1:10" x14ac:dyDescent="0.25">
      <c r="A23" s="34"/>
      <c r="B23" s="120"/>
      <c r="C23" s="34"/>
      <c r="D23" s="34"/>
      <c r="E23" s="34"/>
      <c r="F23" s="34"/>
      <c r="G23" s="34"/>
      <c r="H23" s="75"/>
      <c r="I23" s="34"/>
      <c r="J23" s="35"/>
    </row>
    <row r="24" spans="1:10" x14ac:dyDescent="0.25">
      <c r="A24" s="34"/>
      <c r="B24" s="120"/>
      <c r="C24" s="34"/>
      <c r="D24" s="34"/>
      <c r="E24" s="34"/>
      <c r="F24" s="34"/>
      <c r="G24" s="34"/>
      <c r="H24" s="75"/>
      <c r="I24" s="34"/>
      <c r="J24" s="35"/>
    </row>
    <row r="25" spans="1:10" x14ac:dyDescent="0.25">
      <c r="A25" s="34"/>
      <c r="B25" s="120"/>
      <c r="C25" s="34"/>
      <c r="D25" s="34"/>
      <c r="E25" s="34"/>
      <c r="F25" s="34"/>
      <c r="G25" s="34"/>
      <c r="H25" s="75"/>
      <c r="I25" s="34"/>
      <c r="J25" s="35"/>
    </row>
    <row r="26" spans="1:10" x14ac:dyDescent="0.25">
      <c r="A26" s="34"/>
      <c r="B26" s="120"/>
      <c r="C26" s="34"/>
      <c r="D26" s="34"/>
      <c r="E26" s="34"/>
      <c r="F26" s="34"/>
      <c r="G26" s="34"/>
      <c r="H26" s="75"/>
      <c r="I26" s="34"/>
      <c r="J26" s="35"/>
    </row>
    <row r="27" spans="1:10" x14ac:dyDescent="0.25">
      <c r="A27" s="34"/>
      <c r="B27" s="120"/>
      <c r="C27" s="34"/>
      <c r="D27" s="34"/>
      <c r="E27" s="34"/>
      <c r="F27" s="34"/>
      <c r="G27" s="34"/>
      <c r="H27" s="75"/>
      <c r="I27" s="34"/>
      <c r="J27" s="35"/>
    </row>
    <row r="28" spans="1:10" x14ac:dyDescent="0.25">
      <c r="A28" s="34"/>
      <c r="B28" s="120"/>
      <c r="C28" s="34"/>
      <c r="D28" s="34"/>
      <c r="E28" s="34"/>
      <c r="F28" s="34"/>
      <c r="G28" s="34"/>
      <c r="H28" s="75"/>
      <c r="I28" s="34"/>
      <c r="J28" s="35"/>
    </row>
    <row r="29" spans="1:10" x14ac:dyDescent="0.25">
      <c r="A29" s="34"/>
      <c r="B29" s="120"/>
      <c r="C29" s="34"/>
      <c r="D29" s="34"/>
      <c r="E29" s="34"/>
      <c r="F29" s="34"/>
      <c r="G29" s="34"/>
      <c r="H29" s="75"/>
      <c r="I29" s="34"/>
      <c r="J29" s="35"/>
    </row>
    <row r="30" spans="1:10" x14ac:dyDescent="0.25">
      <c r="A30" s="34"/>
      <c r="B30" s="120"/>
      <c r="C30" s="34"/>
      <c r="D30" s="34"/>
      <c r="E30" s="34"/>
      <c r="F30" s="34"/>
      <c r="G30" s="34"/>
      <c r="H30" s="75"/>
      <c r="I30" s="34"/>
      <c r="J30" s="35"/>
    </row>
    <row r="31" spans="1:10" x14ac:dyDescent="0.25">
      <c r="A31" s="34"/>
      <c r="B31" s="120"/>
      <c r="C31" s="34"/>
      <c r="D31" s="34"/>
      <c r="E31" s="34"/>
      <c r="F31" s="34"/>
      <c r="G31" s="34"/>
      <c r="H31" s="75"/>
      <c r="I31" s="34"/>
      <c r="J31" s="35"/>
    </row>
    <row r="32" spans="1:10" x14ac:dyDescent="0.25">
      <c r="A32" s="34"/>
      <c r="B32" s="120"/>
      <c r="C32" s="34"/>
      <c r="D32" s="34"/>
      <c r="E32" s="34"/>
      <c r="F32" s="34"/>
      <c r="G32" s="34"/>
      <c r="H32" s="75"/>
      <c r="I32" s="34"/>
      <c r="J32" s="35"/>
    </row>
    <row r="33" spans="1:10" x14ac:dyDescent="0.25">
      <c r="A33" s="34"/>
      <c r="B33" s="120"/>
      <c r="C33" s="34"/>
      <c r="D33" s="34"/>
      <c r="E33" s="34"/>
      <c r="F33" s="34"/>
      <c r="G33" s="34"/>
      <c r="H33" s="75"/>
      <c r="I33" s="34"/>
      <c r="J33" s="35"/>
    </row>
    <row r="34" spans="1:10" x14ac:dyDescent="0.25">
      <c r="A34" s="34"/>
      <c r="B34" s="120"/>
      <c r="C34" s="34"/>
      <c r="D34" s="34"/>
      <c r="E34" s="121"/>
      <c r="F34" s="121"/>
      <c r="G34" s="34"/>
      <c r="H34" s="75"/>
      <c r="I34" s="34"/>
      <c r="J34" s="35"/>
    </row>
    <row r="35" spans="1:10" x14ac:dyDescent="0.25">
      <c r="A35" s="34"/>
      <c r="B35" s="34"/>
      <c r="C35" s="34"/>
      <c r="D35" s="122"/>
      <c r="E35" s="38" t="s">
        <v>20</v>
      </c>
      <c r="F35" s="137">
        <f>SUM(F11:F34)</f>
        <v>0</v>
      </c>
      <c r="G35" s="74"/>
      <c r="H35" s="34"/>
      <c r="I35" s="34"/>
      <c r="J35" s="35"/>
    </row>
    <row r="36" spans="1:10" x14ac:dyDescent="0.25">
      <c r="A36" s="34"/>
      <c r="B36" s="34"/>
      <c r="C36" s="34"/>
      <c r="D36" s="34"/>
      <c r="E36" s="39"/>
      <c r="F36" s="85"/>
      <c r="G36" s="34"/>
      <c r="H36" s="34"/>
      <c r="I36" s="34"/>
      <c r="J36" s="35"/>
    </row>
    <row r="37" spans="1:10" x14ac:dyDescent="0.25">
      <c r="A37" s="34"/>
      <c r="B37" s="34"/>
      <c r="C37" s="34"/>
      <c r="D37" s="34"/>
      <c r="E37" s="34"/>
      <c r="F37" s="34"/>
      <c r="G37" s="34"/>
      <c r="H37" s="34"/>
      <c r="I37" s="34"/>
      <c r="J37" s="35"/>
    </row>
    <row r="38" spans="1:10" x14ac:dyDescent="0.25">
      <c r="A38" s="33"/>
      <c r="B38" s="34"/>
      <c r="C38" s="34"/>
      <c r="D38" s="34"/>
      <c r="E38" s="34"/>
      <c r="F38" s="34"/>
      <c r="G38" s="34"/>
      <c r="H38" s="34"/>
      <c r="I38" s="34"/>
      <c r="J38" s="35"/>
    </row>
    <row r="39" spans="1:10" x14ac:dyDescent="0.25">
      <c r="A39" s="33"/>
      <c r="B39" s="34"/>
      <c r="C39" s="34"/>
      <c r="D39" s="34"/>
      <c r="E39" s="34"/>
      <c r="F39" s="34"/>
      <c r="G39" s="34"/>
      <c r="H39" s="34"/>
      <c r="I39" s="34"/>
      <c r="J39" s="35"/>
    </row>
    <row r="40" spans="1:10" x14ac:dyDescent="0.25">
      <c r="A40" s="33"/>
      <c r="B40" s="34"/>
      <c r="C40" s="34"/>
      <c r="D40" s="34"/>
      <c r="E40" s="34"/>
      <c r="F40" s="34"/>
      <c r="G40" s="34"/>
      <c r="H40" s="34"/>
      <c r="I40" s="34"/>
      <c r="J40" s="35"/>
    </row>
    <row r="41" spans="1:10" x14ac:dyDescent="0.25">
      <c r="A41" s="33"/>
      <c r="B41" s="34"/>
      <c r="C41" s="34"/>
      <c r="D41" s="34"/>
      <c r="E41" s="34"/>
      <c r="F41" s="34"/>
      <c r="G41" s="34"/>
      <c r="H41" s="34"/>
      <c r="I41" s="34"/>
      <c r="J41" s="35"/>
    </row>
    <row r="42" spans="1:10" x14ac:dyDescent="0.25">
      <c r="A42" s="33"/>
      <c r="B42" s="34"/>
      <c r="C42" s="34"/>
      <c r="D42" s="34"/>
      <c r="E42" s="34"/>
      <c r="F42" s="34"/>
      <c r="G42" s="34"/>
      <c r="H42" s="34"/>
      <c r="I42" s="34"/>
      <c r="J42" s="35"/>
    </row>
    <row r="43" spans="1:10" x14ac:dyDescent="0.25">
      <c r="A43" s="33"/>
      <c r="B43" s="34"/>
      <c r="C43" s="34"/>
      <c r="D43" s="34"/>
      <c r="E43" s="34"/>
      <c r="F43" s="34"/>
      <c r="G43" s="34"/>
      <c r="H43" s="34"/>
      <c r="I43" s="34"/>
      <c r="J43" s="35"/>
    </row>
    <row r="44" spans="1:10" x14ac:dyDescent="0.25">
      <c r="A44" s="33"/>
      <c r="B44" s="34"/>
      <c r="C44" s="34"/>
      <c r="D44" s="34"/>
      <c r="E44" s="34"/>
      <c r="F44" s="34"/>
      <c r="G44" s="34"/>
      <c r="H44" s="34"/>
      <c r="I44" s="34"/>
      <c r="J44" s="35"/>
    </row>
    <row r="45" spans="1:10" x14ac:dyDescent="0.25">
      <c r="A45" s="33"/>
      <c r="B45" s="34"/>
      <c r="C45" s="34"/>
      <c r="D45" s="34"/>
      <c r="E45" s="34"/>
      <c r="F45" s="34"/>
      <c r="G45" s="34"/>
      <c r="H45" s="34"/>
      <c r="I45" s="34"/>
      <c r="J45" s="35"/>
    </row>
    <row r="46" spans="1:10" ht="15.75" thickBot="1" x14ac:dyDescent="0.3">
      <c r="A46" s="33"/>
      <c r="B46" s="40" t="s">
        <v>4</v>
      </c>
      <c r="C46" s="34"/>
      <c r="D46" s="34"/>
      <c r="E46" s="34"/>
      <c r="F46" s="34" t="s">
        <v>6</v>
      </c>
      <c r="G46" s="34"/>
      <c r="H46" s="34"/>
      <c r="I46" s="34"/>
      <c r="J46" s="35"/>
    </row>
    <row r="47" spans="1:10" ht="15.75" thickBot="1" x14ac:dyDescent="0.3">
      <c r="A47" s="33"/>
      <c r="B47" s="232" t="str">
        <f>IF(ISBLANK(Résultats!C4),"",Résultats!C4)</f>
        <v/>
      </c>
      <c r="C47" s="233"/>
      <c r="D47" s="234"/>
      <c r="E47" s="34"/>
      <c r="F47" s="223"/>
      <c r="G47" s="224"/>
      <c r="H47" s="225"/>
      <c r="I47" s="34"/>
      <c r="J47" s="35"/>
    </row>
    <row r="48" spans="1:10" x14ac:dyDescent="0.25">
      <c r="A48" s="33"/>
      <c r="B48" s="34"/>
      <c r="C48" s="34"/>
      <c r="D48" s="34"/>
      <c r="E48" s="34"/>
      <c r="F48" s="226"/>
      <c r="G48" s="227"/>
      <c r="H48" s="228"/>
      <c r="I48" s="34"/>
      <c r="J48" s="35"/>
    </row>
    <row r="49" spans="1:10" x14ac:dyDescent="0.25">
      <c r="A49" s="33"/>
      <c r="B49" s="34"/>
      <c r="C49" s="34"/>
      <c r="D49" s="34"/>
      <c r="E49" s="34"/>
      <c r="F49" s="226"/>
      <c r="G49" s="227"/>
      <c r="H49" s="228"/>
      <c r="I49" s="34"/>
      <c r="J49" s="35"/>
    </row>
    <row r="50" spans="1:10" x14ac:dyDescent="0.25">
      <c r="A50" s="33"/>
      <c r="B50" s="34"/>
      <c r="C50" s="34"/>
      <c r="D50" s="34"/>
      <c r="E50" s="34"/>
      <c r="F50" s="226"/>
      <c r="G50" s="227"/>
      <c r="H50" s="228"/>
      <c r="I50" s="34"/>
      <c r="J50" s="35"/>
    </row>
    <row r="51" spans="1:10" ht="15.75" thickBot="1" x14ac:dyDescent="0.3">
      <c r="A51" s="33"/>
      <c r="B51" s="34"/>
      <c r="C51" s="34"/>
      <c r="D51" s="34"/>
      <c r="E51" s="34"/>
      <c r="F51" s="229"/>
      <c r="G51" s="230"/>
      <c r="H51" s="231"/>
      <c r="I51" s="34"/>
      <c r="J51" s="35"/>
    </row>
    <row r="52" spans="1:10" ht="15.75" thickBot="1" x14ac:dyDescent="0.3">
      <c r="A52" s="65" t="s">
        <v>19</v>
      </c>
      <c r="B52" s="40"/>
      <c r="C52" s="40"/>
      <c r="D52" s="40"/>
      <c r="E52" s="40"/>
      <c r="F52" s="40"/>
      <c r="G52" s="40"/>
      <c r="H52" s="40"/>
      <c r="I52" s="40"/>
      <c r="J52" s="41"/>
    </row>
  </sheetData>
  <sheetProtection algorithmName="SHA-512" hashValue="SRfqoUCVTC4cRvB0APRod5kD9BO07u14JbsLRT/hqKoeCEWgfzq1K5iSwEhOrXAqQdNXW5nYSxy9KKkT1J4RLA==" saltValue="cD8/9Vtv2GGzZ5Yzx8BmL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dimension ref="A1:J52"/>
  <sheetViews>
    <sheetView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35" t="s">
        <v>61</v>
      </c>
      <c r="B1" s="236"/>
      <c r="C1" s="236"/>
      <c r="D1" s="236"/>
      <c r="E1" s="236"/>
      <c r="F1" s="236"/>
      <c r="G1" s="236"/>
      <c r="H1" s="236"/>
      <c r="I1" s="236"/>
      <c r="J1" s="237"/>
    </row>
    <row r="2" spans="1:10" ht="15.75" thickBot="1" x14ac:dyDescent="0.3">
      <c r="A2" s="6" t="s">
        <v>1</v>
      </c>
      <c r="B2" s="238" t="str">
        <f>IF(ISBLANK(Résultats!A20),"",Résultats!A20)</f>
        <v/>
      </c>
      <c r="C2" s="242"/>
      <c r="D2" s="242"/>
      <c r="E2" s="242"/>
      <c r="F2" s="239"/>
      <c r="G2" s="7" t="s">
        <v>2</v>
      </c>
      <c r="H2" s="7"/>
      <c r="I2" s="238" t="str">
        <f>IF(ISBLANK(Résultats!D20),"",Résultats!D20)</f>
        <v/>
      </c>
      <c r="J2" s="239"/>
    </row>
    <row r="3" spans="1:10" ht="15.75" thickBot="1" x14ac:dyDescent="0.3">
      <c r="A3" s="6" t="s">
        <v>3</v>
      </c>
      <c r="B3" s="7"/>
      <c r="C3" s="238" t="str">
        <f>IF(ISBLANK(Résultats!G20),"",Résultats!G20)</f>
        <v/>
      </c>
      <c r="D3" s="242"/>
      <c r="E3" s="242"/>
      <c r="F3" s="239"/>
      <c r="G3" s="243" t="s">
        <v>18</v>
      </c>
      <c r="H3" s="244"/>
      <c r="I3" s="240" t="str">
        <f>IF(ISBLANK(Résultats!F20),"","moins de 21ans")</f>
        <v/>
      </c>
      <c r="J3" s="241"/>
    </row>
    <row r="4" spans="1:10" ht="15.75" thickBot="1" x14ac:dyDescent="0.3">
      <c r="A4" s="6" t="s">
        <v>5</v>
      </c>
      <c r="B4" s="7"/>
      <c r="C4" s="238" t="str">
        <f>IF(ISBLANK(Résultats!C2),"",(Résultats!C2))</f>
        <v/>
      </c>
      <c r="D4" s="242"/>
      <c r="E4" s="242"/>
      <c r="F4" s="239"/>
      <c r="G4" s="7" t="s">
        <v>10</v>
      </c>
      <c r="H4" s="7"/>
      <c r="I4" s="240" t="str">
        <f>IF(ISBLANK(Résultats!J2),"",Résultats!J2)</f>
        <v/>
      </c>
      <c r="J4" s="241"/>
    </row>
    <row r="5" spans="1:10" x14ac:dyDescent="0.25">
      <c r="A5" s="6" t="s">
        <v>53</v>
      </c>
      <c r="B5" s="7"/>
      <c r="C5" s="7"/>
      <c r="D5" s="7"/>
      <c r="E5" s="7"/>
      <c r="F5" s="7"/>
      <c r="G5" s="7"/>
      <c r="H5" s="7"/>
      <c r="I5" s="42"/>
      <c r="J5" s="8"/>
    </row>
    <row r="6" spans="1:10" ht="17.25" x14ac:dyDescent="0.25">
      <c r="A6" s="105" t="s">
        <v>55</v>
      </c>
      <c r="B6" s="7"/>
      <c r="C6" s="7"/>
      <c r="D6" s="7"/>
      <c r="E6" s="7"/>
      <c r="F6" s="7"/>
      <c r="G6" s="7"/>
      <c r="H6" s="7"/>
      <c r="I6" s="7"/>
      <c r="J6" s="8"/>
    </row>
    <row r="7" spans="1:10" ht="17.25" x14ac:dyDescent="0.25">
      <c r="A7" s="105" t="s">
        <v>57</v>
      </c>
      <c r="B7" s="7"/>
      <c r="C7" s="7"/>
      <c r="D7" s="7"/>
      <c r="E7" s="7"/>
      <c r="F7" s="7"/>
      <c r="G7" s="7"/>
      <c r="H7" s="7"/>
      <c r="I7" s="7"/>
      <c r="J7" s="8"/>
    </row>
    <row r="8" spans="1:10" ht="17.25" x14ac:dyDescent="0.25">
      <c r="A8" s="105" t="s">
        <v>59</v>
      </c>
      <c r="B8" s="7"/>
      <c r="C8" s="7"/>
      <c r="D8" s="7"/>
      <c r="E8" s="7"/>
      <c r="F8" s="7"/>
      <c r="G8" s="7"/>
      <c r="H8" s="7"/>
      <c r="I8" s="7"/>
      <c r="J8" s="8"/>
    </row>
    <row r="9" spans="1:10" x14ac:dyDescent="0.25">
      <c r="A9" s="6"/>
      <c r="B9" s="7"/>
      <c r="C9" s="7"/>
      <c r="D9" s="7"/>
      <c r="E9" s="7"/>
      <c r="F9" s="7"/>
      <c r="G9" s="7"/>
      <c r="H9" s="7"/>
      <c r="I9" s="7"/>
      <c r="J9" s="8"/>
    </row>
    <row r="10" spans="1:10" ht="45" x14ac:dyDescent="0.25">
      <c r="A10" s="7"/>
      <c r="B10" s="150" t="s">
        <v>60</v>
      </c>
      <c r="C10" s="157" t="s">
        <v>24</v>
      </c>
      <c r="D10" s="157" t="s">
        <v>25</v>
      </c>
      <c r="E10" s="157" t="s">
        <v>26</v>
      </c>
      <c r="F10" s="9" t="s">
        <v>29</v>
      </c>
      <c r="G10" s="69"/>
      <c r="H10" s="70"/>
      <c r="I10" s="7"/>
      <c r="J10" s="8"/>
    </row>
    <row r="11" spans="1:10" x14ac:dyDescent="0.25">
      <c r="A11" s="7"/>
      <c r="B11" s="10">
        <v>1</v>
      </c>
      <c r="C11" s="11">
        <f>SUM(Exercice1!G14:'Exercice1'!J14)</f>
        <v>0</v>
      </c>
      <c r="D11" s="11">
        <f>SUM(Exercice1!K14:'Exercice1'!N14)</f>
        <v>0</v>
      </c>
      <c r="E11" s="11">
        <f>SUM(Exercice1!O14:'Exercice1'!R14)</f>
        <v>0</v>
      </c>
      <c r="F11" s="11">
        <f>Exercice1!S14</f>
        <v>0</v>
      </c>
      <c r="G11" s="51"/>
      <c r="H11" s="71"/>
      <c r="I11" s="7"/>
      <c r="J11" s="8"/>
    </row>
    <row r="12" spans="1:10" x14ac:dyDescent="0.25">
      <c r="A12" s="7"/>
      <c r="B12" s="10">
        <v>2</v>
      </c>
      <c r="C12" s="11">
        <f>SUM(Exercice2!G$14:'Exercice2'!J$14)</f>
        <v>0</v>
      </c>
      <c r="D12" s="11">
        <f>SUM(Exercice2!K$14:'Exercice2'!N$14)</f>
        <v>0</v>
      </c>
      <c r="E12" s="11">
        <f>SUM(Exercice2!Q$14:'Exercice2'!R$14)</f>
        <v>0</v>
      </c>
      <c r="F12" s="11">
        <f>Exercice2!S14</f>
        <v>0</v>
      </c>
      <c r="G12" s="51"/>
      <c r="H12" s="71"/>
      <c r="I12" s="7"/>
      <c r="J12" s="8"/>
    </row>
    <row r="13" spans="1:10" x14ac:dyDescent="0.25">
      <c r="A13" s="7"/>
      <c r="B13" s="10">
        <v>3</v>
      </c>
      <c r="C13" s="11">
        <f>SUM(Exercice3!H$14:'Exercice3'!K$14)</f>
        <v>0</v>
      </c>
      <c r="D13" s="11">
        <f>SUM(Exercice3!L$14:'Exercice3'!O$14)</f>
        <v>0</v>
      </c>
      <c r="E13" s="11">
        <f>SUM(Exercice4!P$14:'Exercice4'!S$14)</f>
        <v>0</v>
      </c>
      <c r="F13" s="11">
        <f>Exercice3!T5</f>
        <v>0</v>
      </c>
      <c r="G13" s="51"/>
      <c r="H13" s="71"/>
      <c r="I13" s="7"/>
      <c r="J13" s="8"/>
    </row>
    <row r="14" spans="1:10" x14ac:dyDescent="0.25">
      <c r="A14" s="7"/>
      <c r="B14" s="10">
        <v>4</v>
      </c>
      <c r="C14" s="11">
        <f>SUM(Exercice3!H$14:'Exercice3'!K$14)</f>
        <v>0</v>
      </c>
      <c r="D14" s="11">
        <f>SUM(Exercice4!L$14:'Exercice4'!O$14)</f>
        <v>0</v>
      </c>
      <c r="E14" s="11">
        <f>SUM(Exercice4!P$14:'Exercice4'!S$14)</f>
        <v>0</v>
      </c>
      <c r="F14" s="11">
        <f>Exercice4!T14</f>
        <v>0</v>
      </c>
      <c r="G14" s="51"/>
      <c r="H14" s="71"/>
      <c r="I14" s="7"/>
      <c r="J14" s="8"/>
    </row>
    <row r="15" spans="1:10" x14ac:dyDescent="0.25">
      <c r="A15" s="7"/>
      <c r="B15" s="10">
        <v>5</v>
      </c>
      <c r="C15" s="11">
        <f>SUM(Exercice5!H$14:'Exercice5'!L$14)</f>
        <v>0</v>
      </c>
      <c r="D15" s="11">
        <f>SUM(Exercice5!M$14:'Exercice5'!Q$14)</f>
        <v>0</v>
      </c>
      <c r="E15" s="11">
        <f>SUM(Exercice5!R$14:'Exercice5'!V$14)</f>
        <v>0</v>
      </c>
      <c r="F15" s="11">
        <f>Exercice5!W14</f>
        <v>0</v>
      </c>
      <c r="G15" s="51"/>
      <c r="H15" s="71"/>
      <c r="I15" s="7"/>
      <c r="J15" s="8"/>
    </row>
    <row r="16" spans="1:10" x14ac:dyDescent="0.25">
      <c r="A16" s="7"/>
      <c r="B16" s="10">
        <v>6</v>
      </c>
      <c r="C16" s="11">
        <f>SUM(Exercice6!H$14:'Exercice6'!K$14)</f>
        <v>0</v>
      </c>
      <c r="D16" s="11">
        <f>SUM(Exercice6!L$14:'Exercice6'!O$14)</f>
        <v>0</v>
      </c>
      <c r="E16" s="11">
        <f>SUM(Exercice6!P$14:'Exercice6'!S$14)</f>
        <v>0</v>
      </c>
      <c r="F16" s="11">
        <f>Exercice6!T14</f>
        <v>0</v>
      </c>
      <c r="G16" s="51"/>
      <c r="H16" s="71"/>
      <c r="I16" s="7"/>
      <c r="J16" s="8"/>
    </row>
    <row r="17" spans="1:10" x14ac:dyDescent="0.25">
      <c r="A17" s="7"/>
      <c r="B17" s="123"/>
      <c r="C17" s="12"/>
      <c r="D17" s="12"/>
      <c r="E17" s="12"/>
      <c r="F17" s="12"/>
      <c r="G17" s="7"/>
      <c r="H17" s="71"/>
      <c r="I17" s="7"/>
      <c r="J17" s="8"/>
    </row>
    <row r="18" spans="1:10" x14ac:dyDescent="0.25">
      <c r="A18" s="7"/>
      <c r="B18" s="109"/>
      <c r="C18" s="7"/>
      <c r="D18" s="7"/>
      <c r="E18" s="7"/>
      <c r="F18" s="7"/>
      <c r="G18" s="7"/>
      <c r="H18" s="71"/>
      <c r="I18" s="7"/>
      <c r="J18" s="8"/>
    </row>
    <row r="19" spans="1:10" x14ac:dyDescent="0.25">
      <c r="A19" s="7"/>
      <c r="B19" s="109"/>
      <c r="C19" s="7"/>
      <c r="D19" s="7"/>
      <c r="E19" s="7"/>
      <c r="F19" s="7"/>
      <c r="G19" s="7"/>
      <c r="H19" s="71"/>
      <c r="I19" s="7"/>
      <c r="J19" s="8"/>
    </row>
    <row r="20" spans="1:10" x14ac:dyDescent="0.25">
      <c r="A20" s="7"/>
      <c r="B20" s="109"/>
      <c r="C20" s="7"/>
      <c r="D20" s="7"/>
      <c r="E20" s="7"/>
      <c r="F20" s="7"/>
      <c r="G20" s="7"/>
      <c r="H20" s="71"/>
      <c r="I20" s="7"/>
      <c r="J20" s="8"/>
    </row>
    <row r="21" spans="1:10" x14ac:dyDescent="0.25">
      <c r="A21" s="7"/>
      <c r="B21" s="109"/>
      <c r="C21" s="7"/>
      <c r="D21" s="7"/>
      <c r="E21" s="7"/>
      <c r="F21" s="7"/>
      <c r="G21" s="7"/>
      <c r="H21" s="71"/>
      <c r="I21" s="7"/>
      <c r="J21" s="8"/>
    </row>
    <row r="22" spans="1:10" x14ac:dyDescent="0.25">
      <c r="A22" s="7"/>
      <c r="B22" s="109"/>
      <c r="C22" s="7"/>
      <c r="D22" s="7"/>
      <c r="E22" s="7"/>
      <c r="F22" s="7"/>
      <c r="G22" s="7"/>
      <c r="H22" s="71"/>
      <c r="I22" s="7"/>
      <c r="J22" s="8"/>
    </row>
    <row r="23" spans="1:10" x14ac:dyDescent="0.25">
      <c r="A23" s="7"/>
      <c r="B23" s="109"/>
      <c r="C23" s="7"/>
      <c r="D23" s="7"/>
      <c r="E23" s="7"/>
      <c r="F23" s="7"/>
      <c r="G23" s="7"/>
      <c r="H23" s="71"/>
      <c r="I23" s="7"/>
      <c r="J23" s="8"/>
    </row>
    <row r="24" spans="1:10" x14ac:dyDescent="0.25">
      <c r="A24" s="7"/>
      <c r="B24" s="109"/>
      <c r="C24" s="7"/>
      <c r="D24" s="7"/>
      <c r="E24" s="7"/>
      <c r="F24" s="7"/>
      <c r="G24" s="7"/>
      <c r="H24" s="71"/>
      <c r="I24" s="7"/>
      <c r="J24" s="8"/>
    </row>
    <row r="25" spans="1:10" x14ac:dyDescent="0.25">
      <c r="A25" s="7"/>
      <c r="B25" s="109"/>
      <c r="C25" s="7"/>
      <c r="D25" s="7"/>
      <c r="E25" s="7"/>
      <c r="F25" s="7"/>
      <c r="G25" s="7"/>
      <c r="H25" s="71"/>
      <c r="I25" s="7"/>
      <c r="J25" s="8"/>
    </row>
    <row r="26" spans="1:10" x14ac:dyDescent="0.25">
      <c r="A26" s="7"/>
      <c r="B26" s="109"/>
      <c r="C26" s="7"/>
      <c r="D26" s="7"/>
      <c r="E26" s="7"/>
      <c r="F26" s="7"/>
      <c r="G26" s="7"/>
      <c r="H26" s="71"/>
      <c r="I26" s="7"/>
      <c r="J26" s="8"/>
    </row>
    <row r="27" spans="1:10" x14ac:dyDescent="0.25">
      <c r="A27" s="7"/>
      <c r="B27" s="109"/>
      <c r="C27" s="7"/>
      <c r="D27" s="7"/>
      <c r="E27" s="7"/>
      <c r="F27" s="7"/>
      <c r="G27" s="7"/>
      <c r="H27" s="71"/>
      <c r="I27" s="7"/>
      <c r="J27" s="8"/>
    </row>
    <row r="28" spans="1:10" x14ac:dyDescent="0.25">
      <c r="A28" s="7"/>
      <c r="B28" s="109"/>
      <c r="C28" s="7"/>
      <c r="D28" s="7"/>
      <c r="E28" s="7"/>
      <c r="F28" s="7"/>
      <c r="G28" s="7"/>
      <c r="H28" s="71"/>
      <c r="I28" s="7"/>
      <c r="J28" s="8"/>
    </row>
    <row r="29" spans="1:10" x14ac:dyDescent="0.25">
      <c r="A29" s="7"/>
      <c r="B29" s="109"/>
      <c r="C29" s="7"/>
      <c r="D29" s="7"/>
      <c r="E29" s="7"/>
      <c r="F29" s="7"/>
      <c r="G29" s="7"/>
      <c r="H29" s="71"/>
      <c r="I29" s="7"/>
      <c r="J29" s="8"/>
    </row>
    <row r="30" spans="1:10" x14ac:dyDescent="0.25">
      <c r="A30" s="7"/>
      <c r="B30" s="109"/>
      <c r="C30" s="7"/>
      <c r="D30" s="7"/>
      <c r="E30" s="7"/>
      <c r="F30" s="7"/>
      <c r="G30" s="7"/>
      <c r="H30" s="71"/>
      <c r="I30" s="7"/>
      <c r="J30" s="8"/>
    </row>
    <row r="31" spans="1:10" x14ac:dyDescent="0.25">
      <c r="A31" s="7"/>
      <c r="B31" s="109"/>
      <c r="C31" s="7"/>
      <c r="D31" s="7"/>
      <c r="E31" s="7"/>
      <c r="F31" s="7"/>
      <c r="G31" s="7"/>
      <c r="H31" s="71"/>
      <c r="I31" s="7"/>
      <c r="J31" s="8"/>
    </row>
    <row r="32" spans="1:10" x14ac:dyDescent="0.25">
      <c r="A32" s="7"/>
      <c r="B32" s="109"/>
      <c r="C32" s="7"/>
      <c r="D32" s="7"/>
      <c r="E32" s="7"/>
      <c r="F32" s="7"/>
      <c r="G32" s="7"/>
      <c r="H32" s="71"/>
      <c r="I32" s="7"/>
      <c r="J32" s="8"/>
    </row>
    <row r="33" spans="1:10" x14ac:dyDescent="0.25">
      <c r="A33" s="7"/>
      <c r="B33" s="109"/>
      <c r="C33" s="7"/>
      <c r="D33" s="7"/>
      <c r="E33" s="7"/>
      <c r="F33" s="7"/>
      <c r="G33" s="7"/>
      <c r="H33" s="71"/>
      <c r="I33" s="7"/>
      <c r="J33" s="8"/>
    </row>
    <row r="34" spans="1:10" x14ac:dyDescent="0.25">
      <c r="A34" s="7"/>
      <c r="B34" s="109"/>
      <c r="C34" s="7"/>
      <c r="D34" s="7"/>
      <c r="E34" s="110"/>
      <c r="F34" s="110"/>
      <c r="G34" s="7"/>
      <c r="H34" s="71"/>
      <c r="I34" s="7"/>
      <c r="J34" s="8"/>
    </row>
    <row r="35" spans="1:10" x14ac:dyDescent="0.25">
      <c r="A35" s="7"/>
      <c r="B35" s="7"/>
      <c r="C35" s="7"/>
      <c r="D35" s="52"/>
      <c r="E35" s="11" t="s">
        <v>20</v>
      </c>
      <c r="F35" s="136">
        <f>SUM(F11:F34)</f>
        <v>0</v>
      </c>
      <c r="G35" s="51"/>
      <c r="H35" s="7"/>
      <c r="I35" s="7"/>
      <c r="J35" s="8"/>
    </row>
    <row r="36" spans="1:10" x14ac:dyDescent="0.25">
      <c r="A36" s="7"/>
      <c r="B36" s="7"/>
      <c r="C36" s="7"/>
      <c r="D36" s="7"/>
      <c r="E36" s="12"/>
      <c r="F36" s="84"/>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3" t="s">
        <v>4</v>
      </c>
      <c r="C46" s="7"/>
      <c r="D46" s="7"/>
      <c r="E46" s="7"/>
      <c r="F46" s="7" t="s">
        <v>6</v>
      </c>
      <c r="G46" s="7"/>
      <c r="H46" s="7"/>
      <c r="I46" s="7"/>
      <c r="J46" s="8"/>
    </row>
    <row r="47" spans="1:10" ht="15.75" thickBot="1" x14ac:dyDescent="0.3">
      <c r="A47" s="6"/>
      <c r="B47" s="232" t="str">
        <f>IF(ISBLANK(Résultats!C4),"",Résultats!C4)</f>
        <v/>
      </c>
      <c r="C47" s="233"/>
      <c r="D47" s="234"/>
      <c r="E47" s="7"/>
      <c r="F47" s="223"/>
      <c r="G47" s="224"/>
      <c r="H47" s="225"/>
      <c r="I47" s="7"/>
      <c r="J47" s="8"/>
    </row>
    <row r="48" spans="1:10" x14ac:dyDescent="0.25">
      <c r="A48" s="6"/>
      <c r="B48" s="7"/>
      <c r="C48" s="7"/>
      <c r="D48" s="7"/>
      <c r="E48" s="7"/>
      <c r="F48" s="226"/>
      <c r="G48" s="227"/>
      <c r="H48" s="228"/>
      <c r="I48" s="7"/>
      <c r="J48" s="8"/>
    </row>
    <row r="49" spans="1:10" x14ac:dyDescent="0.25">
      <c r="A49" s="6"/>
      <c r="B49" s="7"/>
      <c r="C49" s="7"/>
      <c r="D49" s="7"/>
      <c r="E49" s="7"/>
      <c r="F49" s="226"/>
      <c r="G49" s="227"/>
      <c r="H49" s="228"/>
      <c r="I49" s="7"/>
      <c r="J49" s="8"/>
    </row>
    <row r="50" spans="1:10" x14ac:dyDescent="0.25">
      <c r="A50" s="6"/>
      <c r="B50" s="7"/>
      <c r="C50" s="7"/>
      <c r="D50" s="7"/>
      <c r="E50" s="7"/>
      <c r="F50" s="226"/>
      <c r="G50" s="227"/>
      <c r="H50" s="228"/>
      <c r="I50" s="7"/>
      <c r="J50" s="8"/>
    </row>
    <row r="51" spans="1:10" ht="15.75" thickBot="1" x14ac:dyDescent="0.3">
      <c r="A51" s="6"/>
      <c r="B51" s="7"/>
      <c r="C51" s="7"/>
      <c r="D51" s="7"/>
      <c r="E51" s="7"/>
      <c r="F51" s="229"/>
      <c r="G51" s="230"/>
      <c r="H51" s="231"/>
      <c r="I51" s="7"/>
      <c r="J51" s="8"/>
    </row>
    <row r="52" spans="1:10" ht="15.75" thickBot="1" x14ac:dyDescent="0.3">
      <c r="A52" s="64" t="s">
        <v>19</v>
      </c>
      <c r="B52" s="13"/>
      <c r="C52" s="13"/>
      <c r="D52" s="13"/>
      <c r="E52" s="13"/>
      <c r="F52" s="13"/>
      <c r="G52" s="13"/>
      <c r="H52" s="13"/>
      <c r="I52" s="13"/>
      <c r="J52" s="14"/>
    </row>
  </sheetData>
  <sheetProtection algorithmName="SHA-512" hashValue="+c0p4LU65v6tQZnUoX9RSjg23hzjD0yyR9fCCt66HSG2GtCp/VaCFhU63FlKzCt0vz3O1cLL1lFpzm9p4vpfOQ==" saltValue="gWnSbLAF+mn6Eg5eW96pB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tabColor rgb="FFFFFF00"/>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5" t="s">
        <v>61</v>
      </c>
      <c r="B1" s="246"/>
      <c r="C1" s="246"/>
      <c r="D1" s="246"/>
      <c r="E1" s="246"/>
      <c r="F1" s="246"/>
      <c r="G1" s="246"/>
      <c r="H1" s="246"/>
      <c r="I1" s="246"/>
      <c r="J1" s="247"/>
    </row>
    <row r="2" spans="1:10" ht="15.75" thickBot="1" x14ac:dyDescent="0.3">
      <c r="A2" s="15" t="s">
        <v>1</v>
      </c>
      <c r="B2" s="238" t="str">
        <f>IF(ISBLANK(Résultats!A21),"",Résultats!A21)</f>
        <v/>
      </c>
      <c r="C2" s="242"/>
      <c r="D2" s="242"/>
      <c r="E2" s="242"/>
      <c r="F2" s="239"/>
      <c r="G2" s="16" t="s">
        <v>2</v>
      </c>
      <c r="H2" s="16"/>
      <c r="I2" s="238" t="str">
        <f>IF(ISBLANK(Résultats!D21),"",Résultats!D21)</f>
        <v/>
      </c>
      <c r="J2" s="239"/>
    </row>
    <row r="3" spans="1:10" ht="15.75" thickBot="1" x14ac:dyDescent="0.3">
      <c r="A3" s="15" t="s">
        <v>3</v>
      </c>
      <c r="B3" s="16"/>
      <c r="C3" s="238" t="str">
        <f>IF(ISBLANK(Résultats!G21),"",Résultats!G21)</f>
        <v/>
      </c>
      <c r="D3" s="242"/>
      <c r="E3" s="242"/>
      <c r="F3" s="239"/>
      <c r="G3" s="248" t="s">
        <v>18</v>
      </c>
      <c r="H3" s="249"/>
      <c r="I3" s="240" t="str">
        <f>IF(ISBLANK(Résultats!F21),"","moins de 21ans")</f>
        <v/>
      </c>
      <c r="J3" s="241"/>
    </row>
    <row r="4" spans="1:10" ht="15.75" thickBot="1" x14ac:dyDescent="0.3">
      <c r="A4" s="15" t="s">
        <v>5</v>
      </c>
      <c r="B4" s="16"/>
      <c r="C4" s="238" t="str">
        <f>IF(ISBLANK(Résultats!C2),"",(Résultats!C2))</f>
        <v/>
      </c>
      <c r="D4" s="242"/>
      <c r="E4" s="242"/>
      <c r="F4" s="239"/>
      <c r="G4" s="16" t="s">
        <v>10</v>
      </c>
      <c r="H4" s="16"/>
      <c r="I4" s="240" t="str">
        <f>IF(ISBLANK(Résultats!J2),"",Résultats!J2)</f>
        <v/>
      </c>
      <c r="J4" s="241"/>
    </row>
    <row r="5" spans="1:10" x14ac:dyDescent="0.25">
      <c r="A5" s="15" t="s">
        <v>53</v>
      </c>
      <c r="B5" s="16"/>
      <c r="C5" s="16"/>
      <c r="D5" s="16"/>
      <c r="E5" s="16"/>
      <c r="F5" s="16"/>
      <c r="G5" s="16"/>
      <c r="H5" s="16"/>
      <c r="I5" s="45"/>
      <c r="J5" s="17"/>
    </row>
    <row r="6" spans="1:10" ht="17.25" x14ac:dyDescent="0.25">
      <c r="A6" s="124" t="s">
        <v>55</v>
      </c>
      <c r="B6" s="16"/>
      <c r="C6" s="16"/>
      <c r="D6" s="16"/>
      <c r="E6" s="16"/>
      <c r="F6" s="16"/>
      <c r="G6" s="16"/>
      <c r="H6" s="16"/>
      <c r="I6" s="16"/>
      <c r="J6" s="17"/>
    </row>
    <row r="7" spans="1:10" ht="17.25" x14ac:dyDescent="0.25">
      <c r="A7" s="124" t="s">
        <v>57</v>
      </c>
      <c r="B7" s="16"/>
      <c r="C7" s="16"/>
      <c r="D7" s="16"/>
      <c r="E7" s="16"/>
      <c r="F7" s="16"/>
      <c r="G7" s="16"/>
      <c r="H7" s="16"/>
      <c r="I7" s="16"/>
      <c r="J7" s="17"/>
    </row>
    <row r="8" spans="1:10" ht="17.25" x14ac:dyDescent="0.25">
      <c r="A8" s="124" t="s">
        <v>59</v>
      </c>
      <c r="B8" s="16"/>
      <c r="C8" s="16"/>
      <c r="D8" s="16"/>
      <c r="E8" s="16"/>
      <c r="F8" s="16"/>
      <c r="G8" s="16"/>
      <c r="H8" s="16"/>
      <c r="I8" s="16"/>
      <c r="J8" s="17"/>
    </row>
    <row r="9" spans="1:10" x14ac:dyDescent="0.25">
      <c r="A9" s="15"/>
      <c r="B9" s="16"/>
      <c r="C9" s="16"/>
      <c r="D9" s="16"/>
      <c r="E9" s="16"/>
      <c r="F9" s="16"/>
      <c r="G9" s="16"/>
      <c r="H9" s="16"/>
      <c r="I9" s="16"/>
      <c r="J9" s="17"/>
    </row>
    <row r="10" spans="1:10" ht="45" x14ac:dyDescent="0.25">
      <c r="A10" s="16"/>
      <c r="B10" s="151" t="s">
        <v>60</v>
      </c>
      <c r="C10" s="158" t="s">
        <v>24</v>
      </c>
      <c r="D10" s="158" t="s">
        <v>25</v>
      </c>
      <c r="E10" s="158" t="s">
        <v>26</v>
      </c>
      <c r="F10" s="18" t="s">
        <v>29</v>
      </c>
      <c r="G10" s="80"/>
      <c r="H10" s="81"/>
      <c r="I10" s="16"/>
      <c r="J10" s="17"/>
    </row>
    <row r="11" spans="1:10" x14ac:dyDescent="0.25">
      <c r="A11" s="16"/>
      <c r="B11" s="19">
        <v>1</v>
      </c>
      <c r="C11" s="20">
        <f>SUM(Exercice1!G15:'Exercice1'!J15)</f>
        <v>0</v>
      </c>
      <c r="D11" s="20">
        <f>SUM(Exercice1!K15:'Exercice1'!N15)</f>
        <v>0</v>
      </c>
      <c r="E11" s="20">
        <f>SUM(Exercice1!O15:'Exercice1'!R15)</f>
        <v>0</v>
      </c>
      <c r="F11" s="20">
        <f>Exercice1!S15</f>
        <v>0</v>
      </c>
      <c r="G11" s="82"/>
      <c r="H11" s="83"/>
      <c r="I11" s="16"/>
      <c r="J11" s="17"/>
    </row>
    <row r="12" spans="1:10" x14ac:dyDescent="0.25">
      <c r="A12" s="16"/>
      <c r="B12" s="19">
        <v>2</v>
      </c>
      <c r="C12" s="20">
        <f>SUM(Exercice2!G$15:'Exercice2'!J$15)</f>
        <v>0</v>
      </c>
      <c r="D12" s="20">
        <f>SUM(Exercice2!K$15:'Exercice2'!N$15)</f>
        <v>0</v>
      </c>
      <c r="E12" s="20">
        <f>SUM(Exercice2!Q$15:'Exercice2'!R$15)</f>
        <v>0</v>
      </c>
      <c r="F12" s="20">
        <f>Exercice2!S15</f>
        <v>0</v>
      </c>
      <c r="G12" s="82"/>
      <c r="H12" s="83"/>
      <c r="I12" s="16"/>
      <c r="J12" s="17"/>
    </row>
    <row r="13" spans="1:10" x14ac:dyDescent="0.25">
      <c r="A13" s="16"/>
      <c r="B13" s="19">
        <v>3</v>
      </c>
      <c r="C13" s="20">
        <f>SUM(Exercice3!H$15:'Exercice3'!K$15)</f>
        <v>0</v>
      </c>
      <c r="D13" s="20">
        <f>SUM(Exercice3!L$15:'Exercice3'!O$15)</f>
        <v>0</v>
      </c>
      <c r="E13" s="20">
        <f>SUM(Exercice4!P$15:'Exercice4'!S$15)</f>
        <v>0</v>
      </c>
      <c r="F13" s="20">
        <f>Exercice3!T5</f>
        <v>0</v>
      </c>
      <c r="G13" s="82"/>
      <c r="H13" s="83"/>
      <c r="I13" s="16"/>
      <c r="J13" s="17"/>
    </row>
    <row r="14" spans="1:10" x14ac:dyDescent="0.25">
      <c r="A14" s="16"/>
      <c r="B14" s="19">
        <v>4</v>
      </c>
      <c r="C14" s="20">
        <f>SUM(Exercice3!H$15:'Exercice3'!K$15)</f>
        <v>0</v>
      </c>
      <c r="D14" s="20">
        <f>SUM(Exercice4!L$15:'Exercice4'!O$15)</f>
        <v>0</v>
      </c>
      <c r="E14" s="20">
        <f>SUM(Exercice4!P$15:'Exercice4'!S$15)</f>
        <v>0</v>
      </c>
      <c r="F14" s="20">
        <f>Exercice4!T15</f>
        <v>0</v>
      </c>
      <c r="G14" s="82"/>
      <c r="H14" s="83"/>
      <c r="I14" s="16"/>
      <c r="J14" s="17"/>
    </row>
    <row r="15" spans="1:10" x14ac:dyDescent="0.25">
      <c r="A15" s="16"/>
      <c r="B15" s="19">
        <v>5</v>
      </c>
      <c r="C15" s="20">
        <f>SUM(Exercice5!H$15:'Exercice5'!L$15)</f>
        <v>0</v>
      </c>
      <c r="D15" s="20">
        <f>SUM(Exercice5!M$15:'Exercice5'!Q$15)</f>
        <v>0</v>
      </c>
      <c r="E15" s="20">
        <f>SUM(Exercice5!R$15:'Exercice5'!V$15)</f>
        <v>0</v>
      </c>
      <c r="F15" s="20">
        <f>Exercice5!W15</f>
        <v>0</v>
      </c>
      <c r="G15" s="82"/>
      <c r="H15" s="83"/>
      <c r="I15" s="16"/>
      <c r="J15" s="17"/>
    </row>
    <row r="16" spans="1:10" x14ac:dyDescent="0.25">
      <c r="A16" s="16"/>
      <c r="B16" s="19">
        <v>6</v>
      </c>
      <c r="C16" s="20">
        <f>SUM(Exercice6!H$15:'Exercice6'!K$15)</f>
        <v>0</v>
      </c>
      <c r="D16" s="20">
        <f>SUM(Exercice6!L$15:'Exercice6'!O$15)</f>
        <v>0</v>
      </c>
      <c r="E16" s="20">
        <f>SUM(Exercice6!P$15:'Exercice6'!S$15)</f>
        <v>0</v>
      </c>
      <c r="F16" s="20">
        <f>Exercice6!T15</f>
        <v>0</v>
      </c>
      <c r="G16" s="82"/>
      <c r="H16" s="83"/>
      <c r="I16" s="16"/>
      <c r="J16" s="17"/>
    </row>
    <row r="17" spans="1:10" x14ac:dyDescent="0.25">
      <c r="A17" s="16"/>
      <c r="B17" s="111"/>
      <c r="C17" s="21"/>
      <c r="D17" s="21"/>
      <c r="E17" s="21"/>
      <c r="F17" s="21"/>
      <c r="G17" s="16"/>
      <c r="H17" s="83"/>
      <c r="I17" s="16"/>
      <c r="J17" s="17"/>
    </row>
    <row r="18" spans="1:10" x14ac:dyDescent="0.25">
      <c r="A18" s="16"/>
      <c r="B18" s="112"/>
      <c r="C18" s="16"/>
      <c r="D18" s="16"/>
      <c r="E18" s="16"/>
      <c r="F18" s="16"/>
      <c r="G18" s="16"/>
      <c r="H18" s="83"/>
      <c r="I18" s="16"/>
      <c r="J18" s="17"/>
    </row>
    <row r="19" spans="1:10" x14ac:dyDescent="0.25">
      <c r="A19" s="16"/>
      <c r="B19" s="112"/>
      <c r="C19" s="16"/>
      <c r="D19" s="16"/>
      <c r="E19" s="16"/>
      <c r="F19" s="16"/>
      <c r="G19" s="16"/>
      <c r="H19" s="83"/>
      <c r="I19" s="16"/>
      <c r="J19" s="17"/>
    </row>
    <row r="20" spans="1:10" x14ac:dyDescent="0.25">
      <c r="A20" s="16"/>
      <c r="B20" s="112"/>
      <c r="C20" s="16"/>
      <c r="D20" s="16"/>
      <c r="E20" s="16"/>
      <c r="F20" s="16"/>
      <c r="G20" s="16"/>
      <c r="H20" s="83"/>
      <c r="I20" s="16"/>
      <c r="J20" s="17"/>
    </row>
    <row r="21" spans="1:10" x14ac:dyDescent="0.25">
      <c r="A21" s="16"/>
      <c r="B21" s="112"/>
      <c r="C21" s="16"/>
      <c r="D21" s="16"/>
      <c r="E21" s="16"/>
      <c r="F21" s="16"/>
      <c r="G21" s="16"/>
      <c r="H21" s="83"/>
      <c r="I21" s="16"/>
      <c r="J21" s="17"/>
    </row>
    <row r="22" spans="1:10" x14ac:dyDescent="0.25">
      <c r="A22" s="16"/>
      <c r="B22" s="112"/>
      <c r="C22" s="16"/>
      <c r="D22" s="16"/>
      <c r="E22" s="16"/>
      <c r="F22" s="16"/>
      <c r="G22" s="16"/>
      <c r="H22" s="83"/>
      <c r="I22" s="16"/>
      <c r="J22" s="17"/>
    </row>
    <row r="23" spans="1:10" x14ac:dyDescent="0.25">
      <c r="A23" s="16"/>
      <c r="B23" s="112"/>
      <c r="C23" s="16"/>
      <c r="D23" s="16"/>
      <c r="E23" s="16"/>
      <c r="F23" s="16"/>
      <c r="G23" s="16"/>
      <c r="H23" s="83"/>
      <c r="I23" s="16"/>
      <c r="J23" s="17"/>
    </row>
    <row r="24" spans="1:10" x14ac:dyDescent="0.25">
      <c r="A24" s="16"/>
      <c r="B24" s="112"/>
      <c r="C24" s="16"/>
      <c r="D24" s="16"/>
      <c r="E24" s="16"/>
      <c r="F24" s="16"/>
      <c r="G24" s="16"/>
      <c r="H24" s="83"/>
      <c r="I24" s="16"/>
      <c r="J24" s="17"/>
    </row>
    <row r="25" spans="1:10" x14ac:dyDescent="0.25">
      <c r="A25" s="16"/>
      <c r="B25" s="112"/>
      <c r="C25" s="16"/>
      <c r="D25" s="16"/>
      <c r="E25" s="16"/>
      <c r="F25" s="16"/>
      <c r="G25" s="16"/>
      <c r="H25" s="83"/>
      <c r="I25" s="16"/>
      <c r="J25" s="17"/>
    </row>
    <row r="26" spans="1:10" x14ac:dyDescent="0.25">
      <c r="A26" s="16"/>
      <c r="B26" s="112"/>
      <c r="C26" s="16"/>
      <c r="D26" s="16"/>
      <c r="E26" s="16"/>
      <c r="F26" s="16"/>
      <c r="G26" s="16"/>
      <c r="H26" s="83"/>
      <c r="I26" s="16"/>
      <c r="J26" s="17"/>
    </row>
    <row r="27" spans="1:10" x14ac:dyDescent="0.25">
      <c r="A27" s="16"/>
      <c r="B27" s="112"/>
      <c r="C27" s="16"/>
      <c r="D27" s="16"/>
      <c r="E27" s="16"/>
      <c r="F27" s="16"/>
      <c r="G27" s="16"/>
      <c r="H27" s="83"/>
      <c r="I27" s="16"/>
      <c r="J27" s="17"/>
    </row>
    <row r="28" spans="1:10" x14ac:dyDescent="0.25">
      <c r="A28" s="16"/>
      <c r="B28" s="112"/>
      <c r="C28" s="16"/>
      <c r="D28" s="16"/>
      <c r="E28" s="16"/>
      <c r="F28" s="16"/>
      <c r="G28" s="16"/>
      <c r="H28" s="83"/>
      <c r="I28" s="16"/>
      <c r="J28" s="17"/>
    </row>
    <row r="29" spans="1:10" x14ac:dyDescent="0.25">
      <c r="A29" s="16"/>
      <c r="B29" s="112"/>
      <c r="C29" s="16"/>
      <c r="D29" s="16"/>
      <c r="E29" s="16"/>
      <c r="F29" s="16"/>
      <c r="G29" s="16"/>
      <c r="H29" s="83"/>
      <c r="I29" s="16"/>
      <c r="J29" s="17"/>
    </row>
    <row r="30" spans="1:10" x14ac:dyDescent="0.25">
      <c r="A30" s="16"/>
      <c r="B30" s="112"/>
      <c r="C30" s="16"/>
      <c r="D30" s="16"/>
      <c r="E30" s="16"/>
      <c r="F30" s="16"/>
      <c r="G30" s="16"/>
      <c r="H30" s="83"/>
      <c r="I30" s="16"/>
      <c r="J30" s="17"/>
    </row>
    <row r="31" spans="1:10" x14ac:dyDescent="0.25">
      <c r="A31" s="16"/>
      <c r="B31" s="112"/>
      <c r="C31" s="16"/>
      <c r="D31" s="16"/>
      <c r="E31" s="16"/>
      <c r="F31" s="16"/>
      <c r="G31" s="16"/>
      <c r="H31" s="83"/>
      <c r="I31" s="16"/>
      <c r="J31" s="17"/>
    </row>
    <row r="32" spans="1:10" x14ac:dyDescent="0.25">
      <c r="A32" s="16"/>
      <c r="B32" s="112"/>
      <c r="C32" s="16"/>
      <c r="D32" s="16"/>
      <c r="E32" s="16"/>
      <c r="F32" s="16"/>
      <c r="G32" s="16"/>
      <c r="H32" s="83"/>
      <c r="I32" s="16"/>
      <c r="J32" s="17"/>
    </row>
    <row r="33" spans="1:10" x14ac:dyDescent="0.25">
      <c r="A33" s="16"/>
      <c r="B33" s="112"/>
      <c r="C33" s="16"/>
      <c r="D33" s="16"/>
      <c r="E33" s="16"/>
      <c r="F33" s="16"/>
      <c r="G33" s="16"/>
      <c r="H33" s="83"/>
      <c r="I33" s="16"/>
      <c r="J33" s="17"/>
    </row>
    <row r="34" spans="1:10" x14ac:dyDescent="0.25">
      <c r="A34" s="16"/>
      <c r="B34" s="112"/>
      <c r="C34" s="16"/>
      <c r="D34" s="16"/>
      <c r="E34" s="113"/>
      <c r="F34" s="113"/>
      <c r="G34" s="16"/>
      <c r="H34" s="83"/>
      <c r="I34" s="16"/>
      <c r="J34" s="17"/>
    </row>
    <row r="35" spans="1:10" x14ac:dyDescent="0.25">
      <c r="A35" s="16"/>
      <c r="B35" s="16"/>
      <c r="C35" s="16"/>
      <c r="D35" s="114"/>
      <c r="E35" s="20" t="s">
        <v>20</v>
      </c>
      <c r="F35" s="138">
        <f>SUM(F11:F34)</f>
        <v>0</v>
      </c>
      <c r="G35" s="82"/>
      <c r="H35" s="16"/>
      <c r="I35" s="16"/>
      <c r="J35" s="17"/>
    </row>
    <row r="36" spans="1:10" x14ac:dyDescent="0.25">
      <c r="A36" s="16"/>
      <c r="B36" s="16"/>
      <c r="C36" s="16"/>
      <c r="D36" s="16"/>
      <c r="E36" s="21"/>
      <c r="F36" s="87"/>
      <c r="G36" s="16"/>
      <c r="H36" s="16"/>
      <c r="I36" s="16"/>
      <c r="J36" s="17"/>
    </row>
    <row r="37" spans="1:10" x14ac:dyDescent="0.25">
      <c r="A37" s="16"/>
      <c r="B37" s="16"/>
      <c r="C37" s="16"/>
      <c r="D37" s="16"/>
      <c r="E37" s="16"/>
      <c r="F37" s="16"/>
      <c r="G37" s="16"/>
      <c r="H37" s="16"/>
      <c r="I37" s="16"/>
      <c r="J37" s="17"/>
    </row>
    <row r="38" spans="1:10" x14ac:dyDescent="0.25">
      <c r="A38" s="15"/>
      <c r="B38" s="16"/>
      <c r="C38" s="16"/>
      <c r="D38" s="16"/>
      <c r="E38" s="16"/>
      <c r="F38" s="16"/>
      <c r="G38" s="16"/>
      <c r="H38" s="16"/>
      <c r="I38" s="16"/>
      <c r="J38" s="17"/>
    </row>
    <row r="39" spans="1:10" x14ac:dyDescent="0.25">
      <c r="A39" s="15"/>
      <c r="B39" s="16"/>
      <c r="C39" s="16"/>
      <c r="D39" s="16"/>
      <c r="E39" s="16"/>
      <c r="F39" s="16"/>
      <c r="G39" s="16"/>
      <c r="H39" s="16"/>
      <c r="I39" s="16"/>
      <c r="J39" s="17"/>
    </row>
    <row r="40" spans="1:10" x14ac:dyDescent="0.25">
      <c r="A40" s="15"/>
      <c r="B40" s="16"/>
      <c r="C40" s="16"/>
      <c r="D40" s="16"/>
      <c r="E40" s="16"/>
      <c r="F40" s="16"/>
      <c r="G40" s="16"/>
      <c r="H40" s="16"/>
      <c r="I40" s="16"/>
      <c r="J40" s="17"/>
    </row>
    <row r="41" spans="1:10" x14ac:dyDescent="0.25">
      <c r="A41" s="15"/>
      <c r="B41" s="16"/>
      <c r="C41" s="16"/>
      <c r="D41" s="16"/>
      <c r="E41" s="16"/>
      <c r="F41" s="16"/>
      <c r="G41" s="16"/>
      <c r="H41" s="16"/>
      <c r="I41" s="16"/>
      <c r="J41" s="17"/>
    </row>
    <row r="42" spans="1:10" x14ac:dyDescent="0.25">
      <c r="A42" s="15"/>
      <c r="B42" s="16"/>
      <c r="C42" s="16"/>
      <c r="D42" s="16"/>
      <c r="E42" s="16"/>
      <c r="F42" s="16"/>
      <c r="G42" s="16"/>
      <c r="H42" s="16"/>
      <c r="I42" s="16"/>
      <c r="J42" s="17"/>
    </row>
    <row r="43" spans="1:10" x14ac:dyDescent="0.25">
      <c r="A43" s="15"/>
      <c r="B43" s="16"/>
      <c r="C43" s="16"/>
      <c r="D43" s="16"/>
      <c r="E43" s="16"/>
      <c r="F43" s="16"/>
      <c r="G43" s="16"/>
      <c r="H43" s="16"/>
      <c r="I43" s="16"/>
      <c r="J43" s="17"/>
    </row>
    <row r="44" spans="1:10" x14ac:dyDescent="0.25">
      <c r="A44" s="15"/>
      <c r="B44" s="16"/>
      <c r="C44" s="16"/>
      <c r="D44" s="16"/>
      <c r="E44" s="16"/>
      <c r="F44" s="16"/>
      <c r="G44" s="16"/>
      <c r="H44" s="16"/>
      <c r="I44" s="16"/>
      <c r="J44" s="17"/>
    </row>
    <row r="45" spans="1:10" x14ac:dyDescent="0.25">
      <c r="A45" s="15"/>
      <c r="B45" s="16"/>
      <c r="C45" s="16"/>
      <c r="D45" s="16"/>
      <c r="E45" s="16"/>
      <c r="F45" s="16"/>
      <c r="G45" s="16"/>
      <c r="H45" s="16"/>
      <c r="I45" s="16"/>
      <c r="J45" s="17"/>
    </row>
    <row r="46" spans="1:10" ht="15.75" thickBot="1" x14ac:dyDescent="0.3">
      <c r="A46" s="15"/>
      <c r="B46" s="22" t="s">
        <v>4</v>
      </c>
      <c r="C46" s="16"/>
      <c r="D46" s="16"/>
      <c r="E46" s="16"/>
      <c r="F46" s="16" t="s">
        <v>6</v>
      </c>
      <c r="G46" s="16"/>
      <c r="H46" s="16"/>
      <c r="I46" s="16"/>
      <c r="J46" s="17"/>
    </row>
    <row r="47" spans="1:10" ht="15.75" thickBot="1" x14ac:dyDescent="0.3">
      <c r="A47" s="15"/>
      <c r="B47" s="232" t="str">
        <f>IF(ISBLANK(Résultats!C4),"",Résultats!C4)</f>
        <v/>
      </c>
      <c r="C47" s="233"/>
      <c r="D47" s="234"/>
      <c r="E47" s="16"/>
      <c r="F47" s="223"/>
      <c r="G47" s="224"/>
      <c r="H47" s="225"/>
      <c r="I47" s="16"/>
      <c r="J47" s="17"/>
    </row>
    <row r="48" spans="1:10" x14ac:dyDescent="0.25">
      <c r="A48" s="15"/>
      <c r="B48" s="16"/>
      <c r="C48" s="16"/>
      <c r="D48" s="16"/>
      <c r="E48" s="16"/>
      <c r="F48" s="226"/>
      <c r="G48" s="227"/>
      <c r="H48" s="228"/>
      <c r="I48" s="16"/>
      <c r="J48" s="17"/>
    </row>
    <row r="49" spans="1:10" x14ac:dyDescent="0.25">
      <c r="A49" s="15"/>
      <c r="B49" s="16"/>
      <c r="C49" s="16"/>
      <c r="D49" s="16"/>
      <c r="E49" s="16"/>
      <c r="F49" s="226"/>
      <c r="G49" s="227"/>
      <c r="H49" s="228"/>
      <c r="I49" s="16"/>
      <c r="J49" s="17"/>
    </row>
    <row r="50" spans="1:10" x14ac:dyDescent="0.25">
      <c r="A50" s="15"/>
      <c r="B50" s="16"/>
      <c r="C50" s="16"/>
      <c r="D50" s="16"/>
      <c r="E50" s="16"/>
      <c r="F50" s="226"/>
      <c r="G50" s="227"/>
      <c r="H50" s="228"/>
      <c r="I50" s="16"/>
      <c r="J50" s="17"/>
    </row>
    <row r="51" spans="1:10" ht="15.75" thickBot="1" x14ac:dyDescent="0.3">
      <c r="A51" s="15"/>
      <c r="B51" s="16"/>
      <c r="C51" s="16"/>
      <c r="D51" s="16"/>
      <c r="E51" s="16"/>
      <c r="F51" s="229"/>
      <c r="G51" s="230"/>
      <c r="H51" s="231"/>
      <c r="I51" s="16"/>
      <c r="J51" s="17"/>
    </row>
    <row r="52" spans="1:10" ht="15.75" thickBot="1" x14ac:dyDescent="0.3">
      <c r="A52" s="67" t="s">
        <v>19</v>
      </c>
      <c r="B52" s="22"/>
      <c r="C52" s="22"/>
      <c r="D52" s="22"/>
      <c r="E52" s="22"/>
      <c r="F52" s="22"/>
      <c r="G52" s="22"/>
      <c r="H52" s="22"/>
      <c r="I52" s="22"/>
      <c r="J52" s="23"/>
    </row>
  </sheetData>
  <sheetProtection algorithmName="SHA-512" hashValue="sHyn+36xh7Nazia0GoQFejzybIvK+/OkJZ0mswkbE/bODwPzCEPtyxdETS1hVEg2wA5Ug5VPGxAvtewMSd4QJQ==" saltValue="UwArDdmcMJXWiASmVJM2+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tabColor theme="9"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61</v>
      </c>
      <c r="B1" s="251"/>
      <c r="C1" s="251"/>
      <c r="D1" s="251"/>
      <c r="E1" s="251"/>
      <c r="F1" s="251"/>
      <c r="G1" s="251"/>
      <c r="H1" s="251"/>
      <c r="I1" s="251"/>
      <c r="J1" s="252"/>
    </row>
    <row r="2" spans="1:10" ht="15.75" thickBot="1" x14ac:dyDescent="0.3">
      <c r="A2" s="24" t="s">
        <v>1</v>
      </c>
      <c r="B2" s="238" t="str">
        <f>IF(ISBLANK(Résultats!A22),"",Résultats!A22)</f>
        <v/>
      </c>
      <c r="C2" s="242"/>
      <c r="D2" s="242"/>
      <c r="E2" s="242"/>
      <c r="F2" s="239"/>
      <c r="G2" s="25" t="s">
        <v>2</v>
      </c>
      <c r="H2" s="25"/>
      <c r="I2" s="238" t="str">
        <f>IF(ISBLANK(Résultats!D22),"",Résultats!D22)</f>
        <v/>
      </c>
      <c r="J2" s="239"/>
    </row>
    <row r="3" spans="1:10" ht="15.75" thickBot="1" x14ac:dyDescent="0.3">
      <c r="A3" s="24" t="s">
        <v>3</v>
      </c>
      <c r="B3" s="25"/>
      <c r="C3" s="238" t="str">
        <f>IF(ISBLANK(Résultats!G22),"",Résultats!G22)</f>
        <v/>
      </c>
      <c r="D3" s="242"/>
      <c r="E3" s="242"/>
      <c r="F3" s="239"/>
      <c r="G3" s="253" t="s">
        <v>18</v>
      </c>
      <c r="H3" s="254"/>
      <c r="I3" s="240" t="str">
        <f>IF(ISBLANK(Résultats!F22),"","moins de 21ans")</f>
        <v/>
      </c>
      <c r="J3" s="241"/>
    </row>
    <row r="4" spans="1:10" ht="15.75" thickBot="1" x14ac:dyDescent="0.3">
      <c r="A4" s="24" t="s">
        <v>5</v>
      </c>
      <c r="B4" s="25"/>
      <c r="C4" s="238" t="str">
        <f>IF(ISBLANK(Résultats!C2),"",(Résultats!C2))</f>
        <v/>
      </c>
      <c r="D4" s="242"/>
      <c r="E4" s="242"/>
      <c r="F4" s="239"/>
      <c r="G4" s="25" t="s">
        <v>10</v>
      </c>
      <c r="H4" s="25"/>
      <c r="I4" s="240" t="str">
        <f>IF(ISBLANK(Résultats!J2),"",Résultats!J2)</f>
        <v/>
      </c>
      <c r="J4" s="241"/>
    </row>
    <row r="5" spans="1:10" x14ac:dyDescent="0.25">
      <c r="A5" s="24" t="s">
        <v>53</v>
      </c>
      <c r="B5" s="25"/>
      <c r="C5" s="25"/>
      <c r="D5" s="25"/>
      <c r="E5" s="25"/>
      <c r="F5" s="25"/>
      <c r="G5" s="25"/>
      <c r="H5" s="25"/>
      <c r="I5" s="44"/>
      <c r="J5" s="26"/>
    </row>
    <row r="6" spans="1:10" ht="17.25" x14ac:dyDescent="0.25">
      <c r="A6" s="143" t="s">
        <v>55</v>
      </c>
      <c r="B6" s="25"/>
      <c r="C6" s="25"/>
      <c r="D6" s="25"/>
      <c r="E6" s="25"/>
      <c r="F6" s="25"/>
      <c r="G6" s="25"/>
      <c r="H6" s="25"/>
      <c r="I6" s="25"/>
      <c r="J6" s="26"/>
    </row>
    <row r="7" spans="1:10" ht="17.25" x14ac:dyDescent="0.25">
      <c r="A7" s="143" t="s">
        <v>57</v>
      </c>
      <c r="B7" s="25"/>
      <c r="C7" s="25"/>
      <c r="D7" s="25"/>
      <c r="E7" s="25"/>
      <c r="F7" s="25"/>
      <c r="G7" s="25"/>
      <c r="H7" s="25"/>
      <c r="I7" s="25"/>
      <c r="J7" s="26"/>
    </row>
    <row r="8" spans="1:10" ht="17.25" x14ac:dyDescent="0.25">
      <c r="A8" s="143" t="s">
        <v>59</v>
      </c>
      <c r="B8" s="25"/>
      <c r="C8" s="25"/>
      <c r="D8" s="25"/>
      <c r="E8" s="25"/>
      <c r="F8" s="25"/>
      <c r="G8" s="25"/>
      <c r="H8" s="25"/>
      <c r="I8" s="25"/>
      <c r="J8" s="26"/>
    </row>
    <row r="9" spans="1:10" x14ac:dyDescent="0.25">
      <c r="A9" s="24"/>
      <c r="B9" s="25"/>
      <c r="C9" s="25"/>
      <c r="D9" s="25"/>
      <c r="E9" s="25"/>
      <c r="F9" s="25"/>
      <c r="G9" s="25"/>
      <c r="H9" s="25"/>
      <c r="I9" s="25"/>
      <c r="J9" s="26"/>
    </row>
    <row r="10" spans="1:10" ht="45" x14ac:dyDescent="0.25">
      <c r="A10" s="25"/>
      <c r="B10" s="148" t="s">
        <v>60</v>
      </c>
      <c r="C10" s="155" t="s">
        <v>24</v>
      </c>
      <c r="D10" s="155" t="s">
        <v>25</v>
      </c>
      <c r="E10" s="155" t="s">
        <v>26</v>
      </c>
      <c r="F10" s="27" t="s">
        <v>29</v>
      </c>
      <c r="G10" s="76"/>
      <c r="H10" s="77"/>
      <c r="I10" s="25"/>
      <c r="J10" s="26"/>
    </row>
    <row r="11" spans="1:10" x14ac:dyDescent="0.25">
      <c r="A11" s="25"/>
      <c r="B11" s="28">
        <v>1</v>
      </c>
      <c r="C11" s="29">
        <f>SUM(Exercice1!G16:'Exercice1'!J16)</f>
        <v>0</v>
      </c>
      <c r="D11" s="29">
        <f>SUM(Exercice1!K16:'Exercice1'!N16)</f>
        <v>0</v>
      </c>
      <c r="E11" s="29">
        <f>SUM(Exercice1!O16:'Exercice1'!R16)</f>
        <v>0</v>
      </c>
      <c r="F11" s="29">
        <f>Exercice1!S16</f>
        <v>0</v>
      </c>
      <c r="G11" s="78"/>
      <c r="H11" s="79"/>
      <c r="I11" s="25"/>
      <c r="J11" s="26"/>
    </row>
    <row r="12" spans="1:10" x14ac:dyDescent="0.25">
      <c r="A12" s="25"/>
      <c r="B12" s="28">
        <v>2</v>
      </c>
      <c r="C12" s="29">
        <f>SUM(Exercice2!G$16:'Exercice2'!J$16)</f>
        <v>0</v>
      </c>
      <c r="D12" s="29">
        <f>SUM(Exercice2!K$16:'Exercice2'!N$16)</f>
        <v>0</v>
      </c>
      <c r="E12" s="29">
        <f>SUM(Exercice2!Q$16:'Exercice2'!R$16)</f>
        <v>0</v>
      </c>
      <c r="F12" s="29">
        <f>Exercice2!S16</f>
        <v>0</v>
      </c>
      <c r="G12" s="78"/>
      <c r="H12" s="79"/>
      <c r="I12" s="25"/>
      <c r="J12" s="26"/>
    </row>
    <row r="13" spans="1:10" x14ac:dyDescent="0.25">
      <c r="A13" s="25"/>
      <c r="B13" s="28">
        <v>3</v>
      </c>
      <c r="C13" s="29">
        <f>SUM(Exercice3!H$16:'Exercice3'!K$16)</f>
        <v>0</v>
      </c>
      <c r="D13" s="29">
        <f>SUM(Exercice3!L$16:'Exercice3'!O$16)</f>
        <v>0</v>
      </c>
      <c r="E13" s="29">
        <f>SUM(Exercice4!P$16:'Exercice4'!S$16)</f>
        <v>0</v>
      </c>
      <c r="F13" s="29">
        <f>Exercice3!T5</f>
        <v>0</v>
      </c>
      <c r="G13" s="78"/>
      <c r="H13" s="79"/>
      <c r="I13" s="25"/>
      <c r="J13" s="26"/>
    </row>
    <row r="14" spans="1:10" x14ac:dyDescent="0.25">
      <c r="A14" s="25"/>
      <c r="B14" s="28">
        <v>4</v>
      </c>
      <c r="C14" s="29">
        <f>SUM(Exercice3!H$16:'Exercice3'!K$16)</f>
        <v>0</v>
      </c>
      <c r="D14" s="29">
        <f>SUM(Exercice4!L$16:'Exercice4'!O$16)</f>
        <v>0</v>
      </c>
      <c r="E14" s="29">
        <f>SUM(Exercice4!P$16:'Exercice4'!S$16)</f>
        <v>0</v>
      </c>
      <c r="F14" s="29">
        <f>Exercice4!T16</f>
        <v>0</v>
      </c>
      <c r="G14" s="78"/>
      <c r="H14" s="79"/>
      <c r="I14" s="25"/>
      <c r="J14" s="26"/>
    </row>
    <row r="15" spans="1:10" x14ac:dyDescent="0.25">
      <c r="A15" s="25"/>
      <c r="B15" s="28">
        <v>5</v>
      </c>
      <c r="C15" s="29">
        <f>SUM(Exercice5!H$16:'Exercice5'!L$16)</f>
        <v>0</v>
      </c>
      <c r="D15" s="29">
        <f>SUM(Exercice5!M$16:'Exercice5'!Q$16)</f>
        <v>0</v>
      </c>
      <c r="E15" s="29">
        <f>SUM(Exercice5!R$16:'Exercice5'!V$16)</f>
        <v>0</v>
      </c>
      <c r="F15" s="29">
        <f>Exercice5!W16</f>
        <v>0</v>
      </c>
      <c r="G15" s="78"/>
      <c r="H15" s="79"/>
      <c r="I15" s="25"/>
      <c r="J15" s="26"/>
    </row>
    <row r="16" spans="1:10" x14ac:dyDescent="0.25">
      <c r="A16" s="25"/>
      <c r="B16" s="28">
        <v>6</v>
      </c>
      <c r="C16" s="29">
        <f>SUM(Exercice6!H$16:'Exercice6'!K$16)</f>
        <v>0</v>
      </c>
      <c r="D16" s="29">
        <f>SUM(Exercice6!L$16:'Exercice6'!O$16)</f>
        <v>0</v>
      </c>
      <c r="E16" s="29">
        <f>SUM(Exercice6!P$16:'Exercice6'!S$16)</f>
        <v>0</v>
      </c>
      <c r="F16" s="29">
        <f>Exercice6!T16</f>
        <v>0</v>
      </c>
      <c r="G16" s="78"/>
      <c r="H16" s="79"/>
      <c r="I16" s="25"/>
      <c r="J16" s="26"/>
    </row>
    <row r="17" spans="1:10" x14ac:dyDescent="0.25">
      <c r="A17" s="25"/>
      <c r="B17" s="115"/>
      <c r="C17" s="30"/>
      <c r="D17" s="30"/>
      <c r="E17" s="30"/>
      <c r="F17" s="30"/>
      <c r="G17" s="25"/>
      <c r="H17" s="79"/>
      <c r="I17" s="25"/>
      <c r="J17" s="26"/>
    </row>
    <row r="18" spans="1:10" x14ac:dyDescent="0.25">
      <c r="A18" s="25"/>
      <c r="B18" s="116"/>
      <c r="C18" s="25"/>
      <c r="D18" s="25"/>
      <c r="E18" s="25"/>
      <c r="F18" s="25"/>
      <c r="G18" s="25"/>
      <c r="H18" s="79"/>
      <c r="I18" s="25"/>
      <c r="J18" s="26"/>
    </row>
    <row r="19" spans="1:10" x14ac:dyDescent="0.25">
      <c r="A19" s="25"/>
      <c r="B19" s="116"/>
      <c r="C19" s="25"/>
      <c r="D19" s="25"/>
      <c r="E19" s="25"/>
      <c r="F19" s="25"/>
      <c r="G19" s="25"/>
      <c r="H19" s="79"/>
      <c r="I19" s="25"/>
      <c r="J19" s="26"/>
    </row>
    <row r="20" spans="1:10" x14ac:dyDescent="0.25">
      <c r="A20" s="25"/>
      <c r="B20" s="116"/>
      <c r="C20" s="25"/>
      <c r="D20" s="25"/>
      <c r="E20" s="25"/>
      <c r="F20" s="25"/>
      <c r="G20" s="25"/>
      <c r="H20" s="79"/>
      <c r="I20" s="25"/>
      <c r="J20" s="26"/>
    </row>
    <row r="21" spans="1:10" x14ac:dyDescent="0.25">
      <c r="A21" s="25"/>
      <c r="B21" s="116"/>
      <c r="C21" s="25"/>
      <c r="D21" s="25"/>
      <c r="E21" s="25"/>
      <c r="F21" s="25"/>
      <c r="G21" s="25"/>
      <c r="H21" s="79"/>
      <c r="I21" s="25"/>
      <c r="J21" s="26"/>
    </row>
    <row r="22" spans="1:10" x14ac:dyDescent="0.25">
      <c r="A22" s="25"/>
      <c r="B22" s="116"/>
      <c r="C22" s="25"/>
      <c r="D22" s="25"/>
      <c r="E22" s="25"/>
      <c r="F22" s="25"/>
      <c r="G22" s="25"/>
      <c r="H22" s="79"/>
      <c r="I22" s="25"/>
      <c r="J22" s="26"/>
    </row>
    <row r="23" spans="1:10" x14ac:dyDescent="0.25">
      <c r="A23" s="25"/>
      <c r="B23" s="116"/>
      <c r="C23" s="25"/>
      <c r="D23" s="25"/>
      <c r="E23" s="25"/>
      <c r="F23" s="25"/>
      <c r="G23" s="25"/>
      <c r="H23" s="79"/>
      <c r="I23" s="25"/>
      <c r="J23" s="26"/>
    </row>
    <row r="24" spans="1:10" x14ac:dyDescent="0.25">
      <c r="A24" s="25"/>
      <c r="B24" s="116"/>
      <c r="C24" s="25"/>
      <c r="D24" s="25"/>
      <c r="E24" s="25"/>
      <c r="F24" s="25"/>
      <c r="G24" s="25"/>
      <c r="H24" s="79"/>
      <c r="I24" s="25"/>
      <c r="J24" s="26"/>
    </row>
    <row r="25" spans="1:10" x14ac:dyDescent="0.25">
      <c r="A25" s="25"/>
      <c r="B25" s="116"/>
      <c r="C25" s="25"/>
      <c r="D25" s="25"/>
      <c r="E25" s="25"/>
      <c r="F25" s="25"/>
      <c r="G25" s="25"/>
      <c r="H25" s="79"/>
      <c r="I25" s="25"/>
      <c r="J25" s="26"/>
    </row>
    <row r="26" spans="1:10" x14ac:dyDescent="0.25">
      <c r="A26" s="25"/>
      <c r="B26" s="116"/>
      <c r="C26" s="25"/>
      <c r="D26" s="25"/>
      <c r="E26" s="25"/>
      <c r="F26" s="25"/>
      <c r="G26" s="25"/>
      <c r="H26" s="79"/>
      <c r="I26" s="25"/>
      <c r="J26" s="26"/>
    </row>
    <row r="27" spans="1:10" x14ac:dyDescent="0.25">
      <c r="A27" s="25"/>
      <c r="B27" s="116"/>
      <c r="C27" s="25"/>
      <c r="D27" s="25"/>
      <c r="E27" s="25"/>
      <c r="F27" s="25"/>
      <c r="G27" s="25"/>
      <c r="H27" s="79"/>
      <c r="I27" s="25"/>
      <c r="J27" s="26"/>
    </row>
    <row r="28" spans="1:10" x14ac:dyDescent="0.25">
      <c r="A28" s="25"/>
      <c r="B28" s="116"/>
      <c r="C28" s="25"/>
      <c r="D28" s="25"/>
      <c r="E28" s="25"/>
      <c r="F28" s="25"/>
      <c r="G28" s="25"/>
      <c r="H28" s="79"/>
      <c r="I28" s="25"/>
      <c r="J28" s="26"/>
    </row>
    <row r="29" spans="1:10" x14ac:dyDescent="0.25">
      <c r="A29" s="25"/>
      <c r="B29" s="116"/>
      <c r="C29" s="25"/>
      <c r="D29" s="25"/>
      <c r="E29" s="25"/>
      <c r="F29" s="25"/>
      <c r="G29" s="25"/>
      <c r="H29" s="79"/>
      <c r="I29" s="25"/>
      <c r="J29" s="26"/>
    </row>
    <row r="30" spans="1:10" x14ac:dyDescent="0.25">
      <c r="A30" s="25"/>
      <c r="B30" s="116"/>
      <c r="C30" s="25"/>
      <c r="D30" s="25"/>
      <c r="E30" s="25"/>
      <c r="F30" s="25"/>
      <c r="G30" s="25"/>
      <c r="H30" s="79"/>
      <c r="I30" s="25"/>
      <c r="J30" s="26"/>
    </row>
    <row r="31" spans="1:10" x14ac:dyDescent="0.25">
      <c r="A31" s="25"/>
      <c r="B31" s="116"/>
      <c r="C31" s="25"/>
      <c r="D31" s="25"/>
      <c r="E31" s="25"/>
      <c r="F31" s="25"/>
      <c r="G31" s="25"/>
      <c r="H31" s="79"/>
      <c r="I31" s="25"/>
      <c r="J31" s="26"/>
    </row>
    <row r="32" spans="1:10" x14ac:dyDescent="0.25">
      <c r="A32" s="25"/>
      <c r="B32" s="116"/>
      <c r="C32" s="25"/>
      <c r="D32" s="25"/>
      <c r="E32" s="25"/>
      <c r="F32" s="25"/>
      <c r="G32" s="25"/>
      <c r="H32" s="79"/>
      <c r="I32" s="25"/>
      <c r="J32" s="26"/>
    </row>
    <row r="33" spans="1:10" x14ac:dyDescent="0.25">
      <c r="A33" s="25"/>
      <c r="B33" s="116"/>
      <c r="C33" s="25"/>
      <c r="D33" s="25"/>
      <c r="E33" s="25"/>
      <c r="F33" s="25"/>
      <c r="G33" s="25"/>
      <c r="H33" s="79"/>
      <c r="I33" s="25"/>
      <c r="J33" s="26"/>
    </row>
    <row r="34" spans="1:10" x14ac:dyDescent="0.25">
      <c r="A34" s="25"/>
      <c r="B34" s="116"/>
      <c r="C34" s="25"/>
      <c r="D34" s="25"/>
      <c r="E34" s="117"/>
      <c r="F34" s="117"/>
      <c r="G34" s="25"/>
      <c r="H34" s="79"/>
      <c r="I34" s="25"/>
      <c r="J34" s="26"/>
    </row>
    <row r="35" spans="1:10" x14ac:dyDescent="0.25">
      <c r="A35" s="25"/>
      <c r="B35" s="25"/>
      <c r="C35" s="25"/>
      <c r="D35" s="118"/>
      <c r="E35" s="29" t="s">
        <v>20</v>
      </c>
      <c r="F35" s="135">
        <f>SUM(F11:F34)</f>
        <v>0</v>
      </c>
      <c r="G35" s="78"/>
      <c r="H35" s="25"/>
      <c r="I35" s="25"/>
      <c r="J35" s="26"/>
    </row>
    <row r="36" spans="1:10" x14ac:dyDescent="0.25">
      <c r="A36" s="25"/>
      <c r="B36" s="25"/>
      <c r="C36" s="25"/>
      <c r="D36" s="25"/>
      <c r="E36" s="30"/>
      <c r="F36" s="86"/>
      <c r="G36" s="25"/>
      <c r="H36" s="25"/>
      <c r="I36" s="25"/>
      <c r="J36" s="26"/>
    </row>
    <row r="37" spans="1:10" x14ac:dyDescent="0.25">
      <c r="A37" s="25"/>
      <c r="B37" s="25"/>
      <c r="C37" s="25"/>
      <c r="D37" s="25"/>
      <c r="E37" s="25"/>
      <c r="F37" s="25"/>
      <c r="G37" s="25"/>
      <c r="H37" s="25"/>
      <c r="I37" s="25"/>
      <c r="J37" s="26"/>
    </row>
    <row r="38" spans="1:10" x14ac:dyDescent="0.25">
      <c r="A38" s="24"/>
      <c r="B38" s="25"/>
      <c r="C38" s="25"/>
      <c r="D38" s="25"/>
      <c r="E38" s="25"/>
      <c r="F38" s="25"/>
      <c r="G38" s="25"/>
      <c r="H38" s="25"/>
      <c r="I38" s="25"/>
      <c r="J38" s="26"/>
    </row>
    <row r="39" spans="1:10" x14ac:dyDescent="0.25">
      <c r="A39" s="24"/>
      <c r="B39" s="25"/>
      <c r="C39" s="25"/>
      <c r="D39" s="25"/>
      <c r="E39" s="25"/>
      <c r="F39" s="25"/>
      <c r="G39" s="25"/>
      <c r="H39" s="25"/>
      <c r="I39" s="25"/>
      <c r="J39" s="26"/>
    </row>
    <row r="40" spans="1:10" x14ac:dyDescent="0.25">
      <c r="A40" s="24"/>
      <c r="B40" s="25"/>
      <c r="C40" s="25"/>
      <c r="D40" s="25"/>
      <c r="E40" s="25"/>
      <c r="F40" s="25"/>
      <c r="G40" s="25"/>
      <c r="H40" s="25"/>
      <c r="I40" s="25"/>
      <c r="J40" s="26"/>
    </row>
    <row r="41" spans="1:10" x14ac:dyDescent="0.25">
      <c r="A41" s="24"/>
      <c r="B41" s="25"/>
      <c r="C41" s="25"/>
      <c r="D41" s="25"/>
      <c r="E41" s="25"/>
      <c r="F41" s="25"/>
      <c r="G41" s="25"/>
      <c r="H41" s="25"/>
      <c r="I41" s="25"/>
      <c r="J41" s="26"/>
    </row>
    <row r="42" spans="1:10" x14ac:dyDescent="0.25">
      <c r="A42" s="24"/>
      <c r="B42" s="25"/>
      <c r="C42" s="25"/>
      <c r="D42" s="25"/>
      <c r="E42" s="25"/>
      <c r="F42" s="25"/>
      <c r="G42" s="25"/>
      <c r="H42" s="25"/>
      <c r="I42" s="25"/>
      <c r="J42" s="26"/>
    </row>
    <row r="43" spans="1:10" x14ac:dyDescent="0.25">
      <c r="A43" s="24"/>
      <c r="B43" s="25"/>
      <c r="C43" s="25"/>
      <c r="D43" s="25"/>
      <c r="E43" s="25"/>
      <c r="F43" s="25"/>
      <c r="G43" s="25"/>
      <c r="H43" s="25"/>
      <c r="I43" s="25"/>
      <c r="J43" s="26"/>
    </row>
    <row r="44" spans="1:10" x14ac:dyDescent="0.25">
      <c r="A44" s="24"/>
      <c r="B44" s="25"/>
      <c r="C44" s="25"/>
      <c r="D44" s="25"/>
      <c r="E44" s="25"/>
      <c r="F44" s="25"/>
      <c r="G44" s="25"/>
      <c r="H44" s="25"/>
      <c r="I44" s="25"/>
      <c r="J44" s="26"/>
    </row>
    <row r="45" spans="1:10" x14ac:dyDescent="0.25">
      <c r="A45" s="24"/>
      <c r="B45" s="25"/>
      <c r="C45" s="25"/>
      <c r="D45" s="25"/>
      <c r="E45" s="25"/>
      <c r="F45" s="25"/>
      <c r="G45" s="25"/>
      <c r="H45" s="25"/>
      <c r="I45" s="25"/>
      <c r="J45" s="26"/>
    </row>
    <row r="46" spans="1:10" ht="15.75" thickBot="1" x14ac:dyDescent="0.3">
      <c r="A46" s="24"/>
      <c r="B46" s="31" t="s">
        <v>4</v>
      </c>
      <c r="C46" s="25"/>
      <c r="D46" s="25"/>
      <c r="E46" s="25"/>
      <c r="F46" s="25" t="s">
        <v>6</v>
      </c>
      <c r="G46" s="25"/>
      <c r="H46" s="25"/>
      <c r="I46" s="25"/>
      <c r="J46" s="26"/>
    </row>
    <row r="47" spans="1:10" ht="15.75" thickBot="1" x14ac:dyDescent="0.3">
      <c r="A47" s="24"/>
      <c r="B47" s="232" t="str">
        <f>IF(ISBLANK(Résultats!C4),"",Résultats!C4)</f>
        <v/>
      </c>
      <c r="C47" s="233"/>
      <c r="D47" s="234"/>
      <c r="E47" s="25"/>
      <c r="F47" s="223"/>
      <c r="G47" s="224"/>
      <c r="H47" s="225"/>
      <c r="I47" s="25"/>
      <c r="J47" s="26"/>
    </row>
    <row r="48" spans="1:10" x14ac:dyDescent="0.25">
      <c r="A48" s="24"/>
      <c r="B48" s="25"/>
      <c r="C48" s="25"/>
      <c r="D48" s="25"/>
      <c r="E48" s="25"/>
      <c r="F48" s="226"/>
      <c r="G48" s="227"/>
      <c r="H48" s="228"/>
      <c r="I48" s="25"/>
      <c r="J48" s="26"/>
    </row>
    <row r="49" spans="1:10" x14ac:dyDescent="0.25">
      <c r="A49" s="24"/>
      <c r="B49" s="25"/>
      <c r="C49" s="25"/>
      <c r="D49" s="25"/>
      <c r="E49" s="25"/>
      <c r="F49" s="226"/>
      <c r="G49" s="227"/>
      <c r="H49" s="228"/>
      <c r="I49" s="25"/>
      <c r="J49" s="26"/>
    </row>
    <row r="50" spans="1:10" x14ac:dyDescent="0.25">
      <c r="A50" s="24"/>
      <c r="B50" s="25"/>
      <c r="C50" s="25"/>
      <c r="D50" s="25"/>
      <c r="E50" s="25"/>
      <c r="F50" s="226"/>
      <c r="G50" s="227"/>
      <c r="H50" s="228"/>
      <c r="I50" s="25"/>
      <c r="J50" s="26"/>
    </row>
    <row r="51" spans="1:10" ht="15.75" thickBot="1" x14ac:dyDescent="0.3">
      <c r="A51" s="24"/>
      <c r="B51" s="25"/>
      <c r="C51" s="25"/>
      <c r="D51" s="25"/>
      <c r="E51" s="25"/>
      <c r="F51" s="229"/>
      <c r="G51" s="230"/>
      <c r="H51" s="231"/>
      <c r="I51" s="25"/>
      <c r="J51" s="26"/>
    </row>
    <row r="52" spans="1:10" ht="15.75" thickBot="1" x14ac:dyDescent="0.3">
      <c r="A52" s="66" t="s">
        <v>19</v>
      </c>
      <c r="B52" s="31"/>
      <c r="C52" s="31"/>
      <c r="D52" s="31"/>
      <c r="E52" s="31"/>
      <c r="F52" s="31"/>
      <c r="G52" s="31"/>
      <c r="H52" s="31"/>
      <c r="I52" s="31"/>
      <c r="J52" s="32"/>
    </row>
  </sheetData>
  <sheetProtection algorithmName="SHA-512" hashValue="74aAi4oSSsWrqb+AHkA68cfUzxigMdnb32yzca037zeSLjvXoJyNh95Bk1AUgkbrb+zoUXdT+bdTqFZjojoBUQ==" saltValue="f/jvqcHkZvsyvYaoSxbt1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tabColor theme="4" tint="0.79998168889431442"/>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61</v>
      </c>
      <c r="B1" s="256"/>
      <c r="C1" s="256"/>
      <c r="D1" s="256"/>
      <c r="E1" s="256"/>
      <c r="F1" s="256"/>
      <c r="G1" s="256"/>
      <c r="H1" s="256"/>
      <c r="I1" s="256"/>
      <c r="J1" s="257"/>
    </row>
    <row r="2" spans="1:10" ht="15.75" thickBot="1" x14ac:dyDescent="0.3">
      <c r="A2" s="33" t="s">
        <v>1</v>
      </c>
      <c r="B2" s="238" t="str">
        <f>IF(ISBLANK(Résultats!A23),"",Résultats!A23)</f>
        <v/>
      </c>
      <c r="C2" s="242"/>
      <c r="D2" s="242"/>
      <c r="E2" s="242"/>
      <c r="F2" s="239"/>
      <c r="G2" s="34" t="s">
        <v>2</v>
      </c>
      <c r="H2" s="34"/>
      <c r="I2" s="238" t="str">
        <f>IF(ISBLANK(Résultats!D23),"",Résultats!D23)</f>
        <v/>
      </c>
      <c r="J2" s="239"/>
    </row>
    <row r="3" spans="1:10" ht="15.75" thickBot="1" x14ac:dyDescent="0.3">
      <c r="A3" s="33" t="s">
        <v>3</v>
      </c>
      <c r="B3" s="34"/>
      <c r="C3" s="238" t="str">
        <f>IF(ISBLANK(Résultats!G23),"",Résultats!G23)</f>
        <v/>
      </c>
      <c r="D3" s="242"/>
      <c r="E3" s="242"/>
      <c r="F3" s="239"/>
      <c r="G3" s="258" t="s">
        <v>18</v>
      </c>
      <c r="H3" s="259"/>
      <c r="I3" s="240" t="str">
        <f>IF(ISBLANK(Résultats!F23),"","moins de 21ans")</f>
        <v/>
      </c>
      <c r="J3" s="241"/>
    </row>
    <row r="4" spans="1:10" ht="15.75" thickBot="1" x14ac:dyDescent="0.3">
      <c r="A4" s="33" t="s">
        <v>5</v>
      </c>
      <c r="B4" s="34"/>
      <c r="C4" s="238" t="str">
        <f>IF(ISBLANK(Résultats!C2),"",(Résultats!C2))</f>
        <v/>
      </c>
      <c r="D4" s="242"/>
      <c r="E4" s="242"/>
      <c r="F4" s="239"/>
      <c r="G4" s="34" t="s">
        <v>10</v>
      </c>
      <c r="H4" s="34"/>
      <c r="I4" s="240" t="str">
        <f>IF(ISBLANK(Résultats!J2),"",Résultats!J2)</f>
        <v/>
      </c>
      <c r="J4" s="241"/>
    </row>
    <row r="5" spans="1:10" x14ac:dyDescent="0.25">
      <c r="A5" s="33" t="s">
        <v>53</v>
      </c>
      <c r="B5" s="34"/>
      <c r="C5" s="34"/>
      <c r="D5" s="34"/>
      <c r="E5" s="34"/>
      <c r="F5" s="34"/>
      <c r="G5" s="34"/>
      <c r="H5" s="34"/>
      <c r="I5" s="43"/>
      <c r="J5" s="35"/>
    </row>
    <row r="6" spans="1:10" ht="17.25" x14ac:dyDescent="0.25">
      <c r="A6" s="142" t="s">
        <v>55</v>
      </c>
      <c r="B6" s="34"/>
      <c r="C6" s="34"/>
      <c r="D6" s="34"/>
      <c r="E6" s="34"/>
      <c r="F6" s="34"/>
      <c r="G6" s="34"/>
      <c r="H6" s="34"/>
      <c r="I6" s="34"/>
      <c r="J6" s="35"/>
    </row>
    <row r="7" spans="1:10" ht="17.25" x14ac:dyDescent="0.25">
      <c r="A7" s="142" t="s">
        <v>57</v>
      </c>
      <c r="B7" s="34"/>
      <c r="C7" s="34"/>
      <c r="D7" s="34"/>
      <c r="E7" s="34"/>
      <c r="F7" s="34"/>
      <c r="G7" s="34"/>
      <c r="H7" s="34"/>
      <c r="I7" s="34"/>
      <c r="J7" s="35"/>
    </row>
    <row r="8" spans="1:10" ht="17.25" x14ac:dyDescent="0.25">
      <c r="A8" s="142" t="s">
        <v>59</v>
      </c>
      <c r="B8" s="34"/>
      <c r="C8" s="34"/>
      <c r="D8" s="34"/>
      <c r="E8" s="34"/>
      <c r="F8" s="34"/>
      <c r="G8" s="34"/>
      <c r="H8" s="34"/>
      <c r="I8" s="34"/>
      <c r="J8" s="35"/>
    </row>
    <row r="9" spans="1:10" x14ac:dyDescent="0.25">
      <c r="A9" s="33"/>
      <c r="B9" s="34"/>
      <c r="C9" s="34"/>
      <c r="D9" s="34"/>
      <c r="E9" s="34"/>
      <c r="F9" s="34"/>
      <c r="G9" s="34"/>
      <c r="H9" s="34"/>
      <c r="I9" s="34"/>
      <c r="J9" s="35"/>
    </row>
    <row r="10" spans="1:10" ht="45" x14ac:dyDescent="0.25">
      <c r="A10" s="34"/>
      <c r="B10" s="147" t="s">
        <v>60</v>
      </c>
      <c r="C10" s="154" t="s">
        <v>24</v>
      </c>
      <c r="D10" s="154" t="s">
        <v>25</v>
      </c>
      <c r="E10" s="154" t="s">
        <v>26</v>
      </c>
      <c r="F10" s="36" t="s">
        <v>29</v>
      </c>
      <c r="G10" s="72"/>
      <c r="H10" s="73"/>
      <c r="I10" s="34"/>
      <c r="J10" s="35"/>
    </row>
    <row r="11" spans="1:10" x14ac:dyDescent="0.25">
      <c r="A11" s="34"/>
      <c r="B11" s="37">
        <v>1</v>
      </c>
      <c r="C11" s="38">
        <f>SUM(Exercice1!G17:'Exercice1'!J17)</f>
        <v>0</v>
      </c>
      <c r="D11" s="38">
        <f>SUM(Exercice1!K17:'Exercice1'!N17)</f>
        <v>0</v>
      </c>
      <c r="E11" s="38">
        <f>SUM(Exercice1!O17:'Exercice1'!R17)</f>
        <v>0</v>
      </c>
      <c r="F11" s="38">
        <f>Exercice1!S17</f>
        <v>0</v>
      </c>
      <c r="G11" s="74"/>
      <c r="H11" s="75"/>
      <c r="I11" s="34"/>
      <c r="J11" s="35"/>
    </row>
    <row r="12" spans="1:10" x14ac:dyDescent="0.25">
      <c r="A12" s="34"/>
      <c r="B12" s="37">
        <v>2</v>
      </c>
      <c r="C12" s="38">
        <f>SUM(Exercice2!G$17:'Exercice2'!J$17)</f>
        <v>0</v>
      </c>
      <c r="D12" s="38">
        <f>SUM(Exercice2!K$17:'Exercice2'!N$17)</f>
        <v>0</v>
      </c>
      <c r="E12" s="38">
        <f>SUM(Exercice2!Q$17:'Exercice2'!R$17)</f>
        <v>0</v>
      </c>
      <c r="F12" s="38">
        <f>Exercice2!S17</f>
        <v>0</v>
      </c>
      <c r="G12" s="74"/>
      <c r="H12" s="75"/>
      <c r="I12" s="34"/>
      <c r="J12" s="35"/>
    </row>
    <row r="13" spans="1:10" x14ac:dyDescent="0.25">
      <c r="A13" s="34"/>
      <c r="B13" s="37">
        <v>3</v>
      </c>
      <c r="C13" s="38">
        <f>SUM(Exercice3!H$17:'Exercice3'!K$17)</f>
        <v>0</v>
      </c>
      <c r="D13" s="38">
        <f>SUM(Exercice3!L$17:'Exercice3'!O$17)</f>
        <v>0</v>
      </c>
      <c r="E13" s="38">
        <f>SUM(Exercice4!P$17:'Exercice4'!S$17)</f>
        <v>0</v>
      </c>
      <c r="F13" s="38">
        <f>Exercice3!T5</f>
        <v>0</v>
      </c>
      <c r="G13" s="74"/>
      <c r="H13" s="75"/>
      <c r="I13" s="34"/>
      <c r="J13" s="35"/>
    </row>
    <row r="14" spans="1:10" x14ac:dyDescent="0.25">
      <c r="A14" s="34"/>
      <c r="B14" s="37">
        <v>4</v>
      </c>
      <c r="C14" s="38">
        <f>SUM(Exercice3!H$17:'Exercice3'!K$17)</f>
        <v>0</v>
      </c>
      <c r="D14" s="38">
        <f>SUM(Exercice4!L$17:'Exercice4'!O$17)</f>
        <v>0</v>
      </c>
      <c r="E14" s="38">
        <f>SUM(Exercice4!P$17:'Exercice4'!S$17)</f>
        <v>0</v>
      </c>
      <c r="F14" s="38">
        <f>Exercice4!T17</f>
        <v>0</v>
      </c>
      <c r="G14" s="74"/>
      <c r="H14" s="75"/>
      <c r="I14" s="34"/>
      <c r="J14" s="35"/>
    </row>
    <row r="15" spans="1:10" x14ac:dyDescent="0.25">
      <c r="A15" s="34"/>
      <c r="B15" s="37">
        <v>5</v>
      </c>
      <c r="C15" s="38">
        <f>SUM(Exercice5!H$17:'Exercice5'!L$17)</f>
        <v>0</v>
      </c>
      <c r="D15" s="38">
        <f>SUM(Exercice5!M$17:'Exercice5'!Q$17)</f>
        <v>0</v>
      </c>
      <c r="E15" s="38">
        <f>SUM(Exercice5!R$17:'Exercice5'!V$17)</f>
        <v>0</v>
      </c>
      <c r="F15" s="38">
        <f>Exercice5!W17</f>
        <v>0</v>
      </c>
      <c r="G15" s="74"/>
      <c r="H15" s="75"/>
      <c r="I15" s="34"/>
      <c r="J15" s="35"/>
    </row>
    <row r="16" spans="1:10" x14ac:dyDescent="0.25">
      <c r="A16" s="34"/>
      <c r="B16" s="37">
        <v>6</v>
      </c>
      <c r="C16" s="38">
        <f>SUM(Exercice6!H$17:'Exercice6'!K$17)</f>
        <v>0</v>
      </c>
      <c r="D16" s="38">
        <f>SUM(Exercice6!L$17:'Exercice6'!O$17)</f>
        <v>0</v>
      </c>
      <c r="E16" s="38">
        <f>SUM(Exercice6!P$17:'Exercice6'!S$17)</f>
        <v>0</v>
      </c>
      <c r="F16" s="38">
        <f>Exercice6!T17</f>
        <v>0</v>
      </c>
      <c r="G16" s="74"/>
      <c r="H16" s="75"/>
      <c r="I16" s="34"/>
      <c r="J16" s="35"/>
    </row>
    <row r="17" spans="1:10" x14ac:dyDescent="0.25">
      <c r="A17" s="34"/>
      <c r="B17" s="119"/>
      <c r="C17" s="39"/>
      <c r="D17" s="39"/>
      <c r="E17" s="39"/>
      <c r="F17" s="39"/>
      <c r="G17" s="34"/>
      <c r="H17" s="75"/>
      <c r="I17" s="34"/>
      <c r="J17" s="35"/>
    </row>
    <row r="18" spans="1:10" x14ac:dyDescent="0.25">
      <c r="A18" s="34"/>
      <c r="B18" s="120"/>
      <c r="C18" s="34"/>
      <c r="D18" s="34"/>
      <c r="E18" s="34"/>
      <c r="F18" s="34"/>
      <c r="G18" s="34"/>
      <c r="H18" s="75"/>
      <c r="I18" s="34"/>
      <c r="J18" s="35"/>
    </row>
    <row r="19" spans="1:10" x14ac:dyDescent="0.25">
      <c r="A19" s="34"/>
      <c r="B19" s="120"/>
      <c r="C19" s="34"/>
      <c r="D19" s="34"/>
      <c r="E19" s="34"/>
      <c r="F19" s="34"/>
      <c r="G19" s="34"/>
      <c r="H19" s="75"/>
      <c r="I19" s="34"/>
      <c r="J19" s="35"/>
    </row>
    <row r="20" spans="1:10" x14ac:dyDescent="0.25">
      <c r="A20" s="34"/>
      <c r="B20" s="120"/>
      <c r="C20" s="34"/>
      <c r="D20" s="34"/>
      <c r="E20" s="34"/>
      <c r="F20" s="34"/>
      <c r="G20" s="34"/>
      <c r="H20" s="75"/>
      <c r="I20" s="34"/>
      <c r="J20" s="35"/>
    </row>
    <row r="21" spans="1:10" x14ac:dyDescent="0.25">
      <c r="A21" s="34"/>
      <c r="B21" s="120"/>
      <c r="C21" s="34"/>
      <c r="D21" s="34"/>
      <c r="E21" s="34"/>
      <c r="F21" s="34"/>
      <c r="G21" s="34"/>
      <c r="H21" s="75"/>
      <c r="I21" s="34"/>
      <c r="J21" s="35"/>
    </row>
    <row r="22" spans="1:10" x14ac:dyDescent="0.25">
      <c r="A22" s="34"/>
      <c r="B22" s="120"/>
      <c r="C22" s="34"/>
      <c r="D22" s="34"/>
      <c r="E22" s="34"/>
      <c r="F22" s="34"/>
      <c r="G22" s="34"/>
      <c r="H22" s="75"/>
      <c r="I22" s="34"/>
      <c r="J22" s="35"/>
    </row>
    <row r="23" spans="1:10" x14ac:dyDescent="0.25">
      <c r="A23" s="34"/>
      <c r="B23" s="120"/>
      <c r="C23" s="34"/>
      <c r="D23" s="34"/>
      <c r="E23" s="34"/>
      <c r="F23" s="34"/>
      <c r="G23" s="34"/>
      <c r="H23" s="75"/>
      <c r="I23" s="34"/>
      <c r="J23" s="35"/>
    </row>
    <row r="24" spans="1:10" x14ac:dyDescent="0.25">
      <c r="A24" s="34"/>
      <c r="B24" s="120"/>
      <c r="C24" s="34"/>
      <c r="D24" s="34"/>
      <c r="E24" s="34"/>
      <c r="F24" s="34"/>
      <c r="G24" s="34"/>
      <c r="H24" s="75"/>
      <c r="I24" s="34"/>
      <c r="J24" s="35"/>
    </row>
    <row r="25" spans="1:10" x14ac:dyDescent="0.25">
      <c r="A25" s="34"/>
      <c r="B25" s="120"/>
      <c r="C25" s="34"/>
      <c r="D25" s="34"/>
      <c r="E25" s="34"/>
      <c r="F25" s="34"/>
      <c r="G25" s="34"/>
      <c r="H25" s="75"/>
      <c r="I25" s="34"/>
      <c r="J25" s="35"/>
    </row>
    <row r="26" spans="1:10" x14ac:dyDescent="0.25">
      <c r="A26" s="34"/>
      <c r="B26" s="120"/>
      <c r="C26" s="34"/>
      <c r="D26" s="34"/>
      <c r="E26" s="34"/>
      <c r="F26" s="34"/>
      <c r="G26" s="34"/>
      <c r="H26" s="75"/>
      <c r="I26" s="34"/>
      <c r="J26" s="35"/>
    </row>
    <row r="27" spans="1:10" x14ac:dyDescent="0.25">
      <c r="A27" s="34"/>
      <c r="B27" s="120"/>
      <c r="C27" s="34"/>
      <c r="D27" s="34"/>
      <c r="E27" s="34"/>
      <c r="F27" s="34"/>
      <c r="G27" s="34"/>
      <c r="H27" s="75"/>
      <c r="I27" s="34"/>
      <c r="J27" s="35"/>
    </row>
    <row r="28" spans="1:10" x14ac:dyDescent="0.25">
      <c r="A28" s="34"/>
      <c r="B28" s="120"/>
      <c r="C28" s="34"/>
      <c r="D28" s="34"/>
      <c r="E28" s="34"/>
      <c r="F28" s="34"/>
      <c r="G28" s="34"/>
      <c r="H28" s="75"/>
      <c r="I28" s="34"/>
      <c r="J28" s="35"/>
    </row>
    <row r="29" spans="1:10" x14ac:dyDescent="0.25">
      <c r="A29" s="34"/>
      <c r="B29" s="120"/>
      <c r="C29" s="34"/>
      <c r="D29" s="34"/>
      <c r="E29" s="34"/>
      <c r="F29" s="34"/>
      <c r="G29" s="34"/>
      <c r="H29" s="75"/>
      <c r="I29" s="34"/>
      <c r="J29" s="35"/>
    </row>
    <row r="30" spans="1:10" x14ac:dyDescent="0.25">
      <c r="A30" s="34"/>
      <c r="B30" s="120"/>
      <c r="C30" s="34"/>
      <c r="D30" s="34"/>
      <c r="E30" s="34"/>
      <c r="F30" s="34"/>
      <c r="G30" s="34"/>
      <c r="H30" s="75"/>
      <c r="I30" s="34"/>
      <c r="J30" s="35"/>
    </row>
    <row r="31" spans="1:10" x14ac:dyDescent="0.25">
      <c r="A31" s="34"/>
      <c r="B31" s="120"/>
      <c r="C31" s="34"/>
      <c r="D31" s="34"/>
      <c r="E31" s="34"/>
      <c r="F31" s="34"/>
      <c r="G31" s="34"/>
      <c r="H31" s="75"/>
      <c r="I31" s="34"/>
      <c r="J31" s="35"/>
    </row>
    <row r="32" spans="1:10" x14ac:dyDescent="0.25">
      <c r="A32" s="34"/>
      <c r="B32" s="120"/>
      <c r="C32" s="34"/>
      <c r="D32" s="34"/>
      <c r="E32" s="34"/>
      <c r="F32" s="34"/>
      <c r="G32" s="34"/>
      <c r="H32" s="75"/>
      <c r="I32" s="34"/>
      <c r="J32" s="35"/>
    </row>
    <row r="33" spans="1:10" x14ac:dyDescent="0.25">
      <c r="A33" s="34"/>
      <c r="B33" s="120"/>
      <c r="C33" s="34"/>
      <c r="D33" s="34"/>
      <c r="E33" s="34"/>
      <c r="F33" s="34"/>
      <c r="G33" s="34"/>
      <c r="H33" s="75"/>
      <c r="I33" s="34"/>
      <c r="J33" s="35"/>
    </row>
    <row r="34" spans="1:10" x14ac:dyDescent="0.25">
      <c r="A34" s="34"/>
      <c r="B34" s="120"/>
      <c r="C34" s="34"/>
      <c r="D34" s="34"/>
      <c r="E34" s="121"/>
      <c r="F34" s="121"/>
      <c r="G34" s="34"/>
      <c r="H34" s="75"/>
      <c r="I34" s="34"/>
      <c r="J34" s="35"/>
    </row>
    <row r="35" spans="1:10" x14ac:dyDescent="0.25">
      <c r="A35" s="34"/>
      <c r="B35" s="34"/>
      <c r="C35" s="34"/>
      <c r="D35" s="122"/>
      <c r="E35" s="38" t="s">
        <v>20</v>
      </c>
      <c r="F35" s="137">
        <f>SUM(F11:F34)</f>
        <v>0</v>
      </c>
      <c r="G35" s="74"/>
      <c r="H35" s="34"/>
      <c r="I35" s="34"/>
      <c r="J35" s="35"/>
    </row>
    <row r="36" spans="1:10" x14ac:dyDescent="0.25">
      <c r="A36" s="34"/>
      <c r="B36" s="34"/>
      <c r="C36" s="34"/>
      <c r="D36" s="34"/>
      <c r="E36" s="39"/>
      <c r="F36" s="85"/>
      <c r="G36" s="34"/>
      <c r="H36" s="34"/>
      <c r="I36" s="34"/>
      <c r="J36" s="35"/>
    </row>
    <row r="37" spans="1:10" x14ac:dyDescent="0.25">
      <c r="A37" s="34"/>
      <c r="B37" s="34"/>
      <c r="C37" s="34"/>
      <c r="D37" s="34"/>
      <c r="E37" s="34"/>
      <c r="F37" s="34"/>
      <c r="G37" s="34"/>
      <c r="H37" s="34"/>
      <c r="I37" s="34"/>
      <c r="J37" s="35"/>
    </row>
    <row r="38" spans="1:10" x14ac:dyDescent="0.25">
      <c r="A38" s="33"/>
      <c r="B38" s="34"/>
      <c r="C38" s="34"/>
      <c r="D38" s="34"/>
      <c r="E38" s="34"/>
      <c r="F38" s="34"/>
      <c r="G38" s="34"/>
      <c r="H38" s="34"/>
      <c r="I38" s="34"/>
      <c r="J38" s="35"/>
    </row>
    <row r="39" spans="1:10" x14ac:dyDescent="0.25">
      <c r="A39" s="33"/>
      <c r="B39" s="34"/>
      <c r="C39" s="34"/>
      <c r="D39" s="34"/>
      <c r="E39" s="34"/>
      <c r="F39" s="34"/>
      <c r="G39" s="34"/>
      <c r="H39" s="34"/>
      <c r="I39" s="34"/>
      <c r="J39" s="35"/>
    </row>
    <row r="40" spans="1:10" x14ac:dyDescent="0.25">
      <c r="A40" s="33"/>
      <c r="B40" s="34"/>
      <c r="C40" s="34"/>
      <c r="D40" s="34"/>
      <c r="E40" s="34"/>
      <c r="F40" s="34"/>
      <c r="G40" s="34"/>
      <c r="H40" s="34"/>
      <c r="I40" s="34"/>
      <c r="J40" s="35"/>
    </row>
    <row r="41" spans="1:10" x14ac:dyDescent="0.25">
      <c r="A41" s="33"/>
      <c r="B41" s="34"/>
      <c r="C41" s="34"/>
      <c r="D41" s="34"/>
      <c r="E41" s="34"/>
      <c r="F41" s="34"/>
      <c r="G41" s="34"/>
      <c r="H41" s="34"/>
      <c r="I41" s="34"/>
      <c r="J41" s="35"/>
    </row>
    <row r="42" spans="1:10" x14ac:dyDescent="0.25">
      <c r="A42" s="33"/>
      <c r="B42" s="34"/>
      <c r="C42" s="34"/>
      <c r="D42" s="34"/>
      <c r="E42" s="34"/>
      <c r="F42" s="34"/>
      <c r="G42" s="34"/>
      <c r="H42" s="34"/>
      <c r="I42" s="34"/>
      <c r="J42" s="35"/>
    </row>
    <row r="43" spans="1:10" x14ac:dyDescent="0.25">
      <c r="A43" s="33"/>
      <c r="B43" s="34"/>
      <c r="C43" s="34"/>
      <c r="D43" s="34"/>
      <c r="E43" s="34"/>
      <c r="F43" s="34"/>
      <c r="G43" s="34"/>
      <c r="H43" s="34"/>
      <c r="I43" s="34"/>
      <c r="J43" s="35"/>
    </row>
    <row r="44" spans="1:10" x14ac:dyDescent="0.25">
      <c r="A44" s="33"/>
      <c r="B44" s="34"/>
      <c r="C44" s="34"/>
      <c r="D44" s="34"/>
      <c r="E44" s="34"/>
      <c r="F44" s="34"/>
      <c r="G44" s="34"/>
      <c r="H44" s="34"/>
      <c r="I44" s="34"/>
      <c r="J44" s="35"/>
    </row>
    <row r="45" spans="1:10" x14ac:dyDescent="0.25">
      <c r="A45" s="33"/>
      <c r="B45" s="34"/>
      <c r="C45" s="34"/>
      <c r="D45" s="34"/>
      <c r="E45" s="34"/>
      <c r="F45" s="34"/>
      <c r="G45" s="34"/>
      <c r="H45" s="34"/>
      <c r="I45" s="34"/>
      <c r="J45" s="35"/>
    </row>
    <row r="46" spans="1:10" ht="15.75" thickBot="1" x14ac:dyDescent="0.3">
      <c r="A46" s="33"/>
      <c r="B46" s="40" t="s">
        <v>4</v>
      </c>
      <c r="C46" s="34"/>
      <c r="D46" s="34"/>
      <c r="E46" s="34"/>
      <c r="F46" s="34" t="s">
        <v>6</v>
      </c>
      <c r="G46" s="34"/>
      <c r="H46" s="34"/>
      <c r="I46" s="34"/>
      <c r="J46" s="35"/>
    </row>
    <row r="47" spans="1:10" ht="15.75" thickBot="1" x14ac:dyDescent="0.3">
      <c r="A47" s="33"/>
      <c r="B47" s="232" t="str">
        <f>IF(ISBLANK(Résultats!C4),"",Résultats!C4)</f>
        <v/>
      </c>
      <c r="C47" s="233"/>
      <c r="D47" s="234"/>
      <c r="E47" s="34"/>
      <c r="F47" s="223"/>
      <c r="G47" s="224"/>
      <c r="H47" s="225"/>
      <c r="I47" s="34"/>
      <c r="J47" s="35"/>
    </row>
    <row r="48" spans="1:10" x14ac:dyDescent="0.25">
      <c r="A48" s="33"/>
      <c r="B48" s="34"/>
      <c r="C48" s="34"/>
      <c r="D48" s="34"/>
      <c r="E48" s="34"/>
      <c r="F48" s="226"/>
      <c r="G48" s="227"/>
      <c r="H48" s="228"/>
      <c r="I48" s="34"/>
      <c r="J48" s="35"/>
    </row>
    <row r="49" spans="1:10" x14ac:dyDescent="0.25">
      <c r="A49" s="33"/>
      <c r="B49" s="34"/>
      <c r="C49" s="34"/>
      <c r="D49" s="34"/>
      <c r="E49" s="34"/>
      <c r="F49" s="226"/>
      <c r="G49" s="227"/>
      <c r="H49" s="228"/>
      <c r="I49" s="34"/>
      <c r="J49" s="35"/>
    </row>
    <row r="50" spans="1:10" x14ac:dyDescent="0.25">
      <c r="A50" s="33"/>
      <c r="B50" s="34"/>
      <c r="C50" s="34"/>
      <c r="D50" s="34"/>
      <c r="E50" s="34"/>
      <c r="F50" s="226"/>
      <c r="G50" s="227"/>
      <c r="H50" s="228"/>
      <c r="I50" s="34"/>
      <c r="J50" s="35"/>
    </row>
    <row r="51" spans="1:10" ht="15.75" thickBot="1" x14ac:dyDescent="0.3">
      <c r="A51" s="33"/>
      <c r="B51" s="34"/>
      <c r="C51" s="34"/>
      <c r="D51" s="34"/>
      <c r="E51" s="34"/>
      <c r="F51" s="229"/>
      <c r="G51" s="230"/>
      <c r="H51" s="231"/>
      <c r="I51" s="34"/>
      <c r="J51" s="35"/>
    </row>
    <row r="52" spans="1:10" ht="15.75" thickBot="1" x14ac:dyDescent="0.3">
      <c r="A52" s="65" t="s">
        <v>19</v>
      </c>
      <c r="B52" s="40"/>
      <c r="C52" s="40"/>
      <c r="D52" s="40"/>
      <c r="E52" s="40"/>
      <c r="F52" s="40"/>
      <c r="G52" s="40"/>
      <c r="H52" s="40"/>
      <c r="I52" s="40"/>
      <c r="J52" s="41"/>
    </row>
  </sheetData>
  <sheetProtection algorithmName="SHA-512" hashValue="pt76Pg+KYJMQqMKQzJlgypvH6olShmXsyfcHAxsZ+LjfQvFd3eQuOKtC/i2OZJOpdeM0hrjOmkAtEjZflcXvoQ==" saltValue="O2WkQo5nsy6LW7BB4XjUw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tabColor theme="0"/>
  </sheetPr>
  <dimension ref="A1:J52"/>
  <sheetViews>
    <sheetView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35" t="s">
        <v>61</v>
      </c>
      <c r="B1" s="236"/>
      <c r="C1" s="236"/>
      <c r="D1" s="236"/>
      <c r="E1" s="236"/>
      <c r="F1" s="236"/>
      <c r="G1" s="236"/>
      <c r="H1" s="236"/>
      <c r="I1" s="236"/>
      <c r="J1" s="237"/>
    </row>
    <row r="2" spans="1:10" ht="15.75" thickBot="1" x14ac:dyDescent="0.3">
      <c r="A2" s="6" t="s">
        <v>1</v>
      </c>
      <c r="B2" s="238"/>
      <c r="C2" s="242"/>
      <c r="D2" s="242"/>
      <c r="E2" s="242"/>
      <c r="F2" s="239"/>
      <c r="G2" s="7" t="s">
        <v>2</v>
      </c>
      <c r="H2" s="7"/>
      <c r="I2" s="238" t="str">
        <f>IF(ISBLANK(Résultats!D24),"",Résultats!D24)</f>
        <v/>
      </c>
      <c r="J2" s="239"/>
    </row>
    <row r="3" spans="1:10" ht="15.75" thickBot="1" x14ac:dyDescent="0.3">
      <c r="A3" s="6" t="s">
        <v>3</v>
      </c>
      <c r="B3" s="7"/>
      <c r="C3" s="238" t="str">
        <f>IF(ISBLANK(Résultats!G24),"",Résultats!G24)</f>
        <v/>
      </c>
      <c r="D3" s="242"/>
      <c r="E3" s="242"/>
      <c r="F3" s="239"/>
      <c r="G3" s="243" t="s">
        <v>18</v>
      </c>
      <c r="H3" s="244"/>
      <c r="I3" s="240" t="str">
        <f>IF(ISBLANK(Résultats!F24),"","moins de 21ans")</f>
        <v/>
      </c>
      <c r="J3" s="241"/>
    </row>
    <row r="4" spans="1:10" ht="15.75" thickBot="1" x14ac:dyDescent="0.3">
      <c r="A4" s="6" t="s">
        <v>5</v>
      </c>
      <c r="B4" s="7"/>
      <c r="C4" s="238" t="str">
        <f>IF(ISBLANK(Résultats!C2),"",(Résultats!C2))</f>
        <v/>
      </c>
      <c r="D4" s="242"/>
      <c r="E4" s="242"/>
      <c r="F4" s="239"/>
      <c r="G4" s="7" t="s">
        <v>10</v>
      </c>
      <c r="H4" s="7"/>
      <c r="I4" s="240" t="str">
        <f>IF(ISBLANK(Résultats!J2),"",Résultats!J2)</f>
        <v/>
      </c>
      <c r="J4" s="241"/>
    </row>
    <row r="5" spans="1:10" x14ac:dyDescent="0.25">
      <c r="A5" s="6" t="s">
        <v>53</v>
      </c>
      <c r="B5" s="7"/>
      <c r="C5" s="7"/>
      <c r="D5" s="7"/>
      <c r="E5" s="7"/>
      <c r="F5" s="7"/>
      <c r="G5" s="7"/>
      <c r="H5" s="7"/>
      <c r="I5" s="42"/>
      <c r="J5" s="8"/>
    </row>
    <row r="6" spans="1:10" ht="17.25" x14ac:dyDescent="0.25">
      <c r="A6" s="105" t="s">
        <v>55</v>
      </c>
      <c r="B6" s="7"/>
      <c r="C6" s="7"/>
      <c r="D6" s="7"/>
      <c r="E6" s="7"/>
      <c r="F6" s="7"/>
      <c r="G6" s="7"/>
      <c r="H6" s="7"/>
      <c r="I6" s="7"/>
      <c r="J6" s="8"/>
    </row>
    <row r="7" spans="1:10" ht="17.25" x14ac:dyDescent="0.25">
      <c r="A7" s="105" t="s">
        <v>57</v>
      </c>
      <c r="B7" s="7"/>
      <c r="C7" s="7"/>
      <c r="D7" s="7"/>
      <c r="E7" s="7"/>
      <c r="F7" s="7"/>
      <c r="G7" s="7"/>
      <c r="H7" s="7"/>
      <c r="I7" s="7"/>
      <c r="J7" s="8"/>
    </row>
    <row r="8" spans="1:10" ht="17.25" x14ac:dyDescent="0.25">
      <c r="A8" s="105" t="s">
        <v>59</v>
      </c>
      <c r="B8" s="7"/>
      <c r="C8" s="7"/>
      <c r="D8" s="7"/>
      <c r="E8" s="7"/>
      <c r="F8" s="7"/>
      <c r="G8" s="7"/>
      <c r="H8" s="7"/>
      <c r="I8" s="7"/>
      <c r="J8" s="8"/>
    </row>
    <row r="9" spans="1:10" x14ac:dyDescent="0.25">
      <c r="A9" s="6"/>
      <c r="B9" s="7"/>
      <c r="C9" s="7"/>
      <c r="D9" s="7"/>
      <c r="E9" s="7"/>
      <c r="F9" s="7"/>
      <c r="G9" s="7"/>
      <c r="H9" s="7"/>
      <c r="I9" s="7"/>
      <c r="J9" s="8"/>
    </row>
    <row r="10" spans="1:10" ht="45" x14ac:dyDescent="0.25">
      <c r="A10" s="7"/>
      <c r="B10" s="150" t="s">
        <v>60</v>
      </c>
      <c r="C10" s="157" t="s">
        <v>24</v>
      </c>
      <c r="D10" s="157" t="s">
        <v>25</v>
      </c>
      <c r="E10" s="157" t="s">
        <v>26</v>
      </c>
      <c r="F10" s="9" t="s">
        <v>29</v>
      </c>
      <c r="G10" s="69"/>
      <c r="H10" s="70"/>
      <c r="I10" s="7"/>
      <c r="J10" s="8"/>
    </row>
    <row r="11" spans="1:10" x14ac:dyDescent="0.25">
      <c r="A11" s="7"/>
      <c r="B11" s="10">
        <v>1</v>
      </c>
      <c r="C11" s="11">
        <f>SUM(Exercice1!G18:'Exercice1'!J18)</f>
        <v>0</v>
      </c>
      <c r="D11" s="11">
        <f>SUM(Exercice1!K18:'Exercice1'!N18)</f>
        <v>0</v>
      </c>
      <c r="E11" s="11">
        <f>SUM(Exercice1!O18:'Exercice1'!R18)</f>
        <v>0</v>
      </c>
      <c r="F11" s="11">
        <f>Exercice1!S18</f>
        <v>0</v>
      </c>
      <c r="G11" s="51"/>
      <c r="H11" s="71"/>
      <c r="I11" s="7"/>
      <c r="J11" s="8"/>
    </row>
    <row r="12" spans="1:10" x14ac:dyDescent="0.25">
      <c r="A12" s="7"/>
      <c r="B12" s="10">
        <v>2</v>
      </c>
      <c r="C12" s="11">
        <f>SUM(Exercice2!G$18:'Exercice2'!J$18)</f>
        <v>0</v>
      </c>
      <c r="D12" s="11">
        <f>SUM(Exercice2!K$18:'Exercice2'!N$18)</f>
        <v>0</v>
      </c>
      <c r="E12" s="11">
        <f>SUM(Exercice2!Q$18:'Exercice2'!R$18)</f>
        <v>0</v>
      </c>
      <c r="F12" s="11">
        <f>Exercice2!S18</f>
        <v>0</v>
      </c>
      <c r="G12" s="51"/>
      <c r="H12" s="71"/>
      <c r="I12" s="7"/>
      <c r="J12" s="8"/>
    </row>
    <row r="13" spans="1:10" x14ac:dyDescent="0.25">
      <c r="A13" s="7"/>
      <c r="B13" s="10">
        <v>3</v>
      </c>
      <c r="C13" s="11">
        <f>SUM(Exercice3!H$18:'Exercice3'!K$18)</f>
        <v>0</v>
      </c>
      <c r="D13" s="11">
        <f>SUM(Exercice3!L$18:'Exercice3'!O$18)</f>
        <v>0</v>
      </c>
      <c r="E13" s="11">
        <f>SUM(Exercice4!P$18:'Exercice4'!S$18)</f>
        <v>0</v>
      </c>
      <c r="F13" s="11">
        <f>Exercice3!T5</f>
        <v>0</v>
      </c>
      <c r="G13" s="51"/>
      <c r="H13" s="71"/>
      <c r="I13" s="7"/>
      <c r="J13" s="8"/>
    </row>
    <row r="14" spans="1:10" x14ac:dyDescent="0.25">
      <c r="A14" s="7"/>
      <c r="B14" s="10">
        <v>4</v>
      </c>
      <c r="C14" s="11">
        <f>SUM(Exercice3!H$18:'Exercice3'!K$18)</f>
        <v>0</v>
      </c>
      <c r="D14" s="11">
        <f>SUM(Exercice4!L$18:'Exercice4'!O$18)</f>
        <v>0</v>
      </c>
      <c r="E14" s="11">
        <f>SUM(Exercice4!P$18:'Exercice4'!S$18)</f>
        <v>0</v>
      </c>
      <c r="F14" s="11">
        <f>Exercice4!T18</f>
        <v>0</v>
      </c>
      <c r="G14" s="51"/>
      <c r="H14" s="71"/>
      <c r="I14" s="7"/>
      <c r="J14" s="8"/>
    </row>
    <row r="15" spans="1:10" x14ac:dyDescent="0.25">
      <c r="A15" s="7"/>
      <c r="B15" s="10">
        <v>5</v>
      </c>
      <c r="C15" s="11">
        <f>SUM(Exercice5!H$18:'Exercice5'!L$18)</f>
        <v>0</v>
      </c>
      <c r="D15" s="11">
        <f>SUM(Exercice5!M$18:'Exercice5'!Q$18)</f>
        <v>0</v>
      </c>
      <c r="E15" s="11">
        <f>SUM(Exercice5!R$18:'Exercice5'!V$18)</f>
        <v>0</v>
      </c>
      <c r="F15" s="11">
        <f>Exercice5!W18</f>
        <v>0</v>
      </c>
      <c r="G15" s="51"/>
      <c r="H15" s="71"/>
      <c r="I15" s="7"/>
      <c r="J15" s="8"/>
    </row>
    <row r="16" spans="1:10" x14ac:dyDescent="0.25">
      <c r="A16" s="7"/>
      <c r="B16" s="10">
        <v>6</v>
      </c>
      <c r="C16" s="11">
        <f>SUM(Exercice6!H$18:'Exercice6'!K$18)</f>
        <v>0</v>
      </c>
      <c r="D16" s="11">
        <f>SUM(Exercice6!L$18:'Exercice6'!O$18)</f>
        <v>0</v>
      </c>
      <c r="E16" s="11">
        <f>SUM(Exercice6!P$18:'Exercice6'!S$18)</f>
        <v>0</v>
      </c>
      <c r="F16" s="11">
        <f>Exercice6!T18</f>
        <v>0</v>
      </c>
      <c r="G16" s="51"/>
      <c r="H16" s="71"/>
      <c r="I16" s="7"/>
      <c r="J16" s="8"/>
    </row>
    <row r="17" spans="1:10" x14ac:dyDescent="0.25">
      <c r="A17" s="7"/>
      <c r="B17" s="123"/>
      <c r="C17" s="12"/>
      <c r="D17" s="12"/>
      <c r="E17" s="12"/>
      <c r="F17" s="12"/>
      <c r="G17" s="7"/>
      <c r="H17" s="71"/>
      <c r="I17" s="7"/>
      <c r="J17" s="8"/>
    </row>
    <row r="18" spans="1:10" x14ac:dyDescent="0.25">
      <c r="A18" s="7"/>
      <c r="B18" s="109"/>
      <c r="C18" s="7"/>
      <c r="D18" s="7"/>
      <c r="E18" s="7"/>
      <c r="F18" s="7"/>
      <c r="G18" s="7"/>
      <c r="H18" s="71"/>
      <c r="I18" s="7"/>
      <c r="J18" s="8"/>
    </row>
    <row r="19" spans="1:10" x14ac:dyDescent="0.25">
      <c r="A19" s="7"/>
      <c r="B19" s="109"/>
      <c r="C19" s="7"/>
      <c r="D19" s="7"/>
      <c r="E19" s="7"/>
      <c r="F19" s="7"/>
      <c r="G19" s="7"/>
      <c r="H19" s="71"/>
      <c r="I19" s="7"/>
      <c r="J19" s="8"/>
    </row>
    <row r="20" spans="1:10" x14ac:dyDescent="0.25">
      <c r="A20" s="7"/>
      <c r="B20" s="109"/>
      <c r="C20" s="7"/>
      <c r="D20" s="7"/>
      <c r="E20" s="7"/>
      <c r="F20" s="7"/>
      <c r="G20" s="7"/>
      <c r="H20" s="71"/>
      <c r="I20" s="7"/>
      <c r="J20" s="8"/>
    </row>
    <row r="21" spans="1:10" x14ac:dyDescent="0.25">
      <c r="A21" s="7"/>
      <c r="B21" s="109"/>
      <c r="C21" s="7"/>
      <c r="D21" s="7"/>
      <c r="E21" s="7"/>
      <c r="F21" s="7"/>
      <c r="G21" s="7"/>
      <c r="H21" s="71"/>
      <c r="I21" s="7"/>
      <c r="J21" s="8"/>
    </row>
    <row r="22" spans="1:10" x14ac:dyDescent="0.25">
      <c r="A22" s="7"/>
      <c r="B22" s="109"/>
      <c r="C22" s="7"/>
      <c r="D22" s="7"/>
      <c r="E22" s="7"/>
      <c r="F22" s="7"/>
      <c r="G22" s="7"/>
      <c r="H22" s="71"/>
      <c r="I22" s="7"/>
      <c r="J22" s="8"/>
    </row>
    <row r="23" spans="1:10" x14ac:dyDescent="0.25">
      <c r="A23" s="7"/>
      <c r="B23" s="109"/>
      <c r="C23" s="7"/>
      <c r="D23" s="7"/>
      <c r="E23" s="7"/>
      <c r="F23" s="7"/>
      <c r="G23" s="7"/>
      <c r="H23" s="71"/>
      <c r="I23" s="7"/>
      <c r="J23" s="8"/>
    </row>
    <row r="24" spans="1:10" x14ac:dyDescent="0.25">
      <c r="A24" s="7"/>
      <c r="B24" s="109"/>
      <c r="C24" s="7"/>
      <c r="D24" s="7"/>
      <c r="E24" s="7"/>
      <c r="F24" s="7"/>
      <c r="G24" s="7"/>
      <c r="H24" s="71"/>
      <c r="I24" s="7"/>
      <c r="J24" s="8"/>
    </row>
    <row r="25" spans="1:10" x14ac:dyDescent="0.25">
      <c r="A25" s="7"/>
      <c r="B25" s="109"/>
      <c r="C25" s="7"/>
      <c r="D25" s="7"/>
      <c r="E25" s="7"/>
      <c r="F25" s="7"/>
      <c r="G25" s="7"/>
      <c r="H25" s="71"/>
      <c r="I25" s="7"/>
      <c r="J25" s="8"/>
    </row>
    <row r="26" spans="1:10" x14ac:dyDescent="0.25">
      <c r="A26" s="7"/>
      <c r="B26" s="109"/>
      <c r="C26" s="7"/>
      <c r="D26" s="7"/>
      <c r="E26" s="7"/>
      <c r="F26" s="7"/>
      <c r="G26" s="7"/>
      <c r="H26" s="71"/>
      <c r="I26" s="7"/>
      <c r="J26" s="8"/>
    </row>
    <row r="27" spans="1:10" x14ac:dyDescent="0.25">
      <c r="A27" s="7"/>
      <c r="B27" s="109"/>
      <c r="C27" s="7"/>
      <c r="D27" s="7"/>
      <c r="E27" s="7"/>
      <c r="F27" s="7"/>
      <c r="G27" s="7"/>
      <c r="H27" s="71"/>
      <c r="I27" s="7"/>
      <c r="J27" s="8"/>
    </row>
    <row r="28" spans="1:10" x14ac:dyDescent="0.25">
      <c r="A28" s="7"/>
      <c r="B28" s="109"/>
      <c r="C28" s="7"/>
      <c r="D28" s="7"/>
      <c r="E28" s="7"/>
      <c r="F28" s="7"/>
      <c r="G28" s="7"/>
      <c r="H28" s="71"/>
      <c r="I28" s="7"/>
      <c r="J28" s="8"/>
    </row>
    <row r="29" spans="1:10" x14ac:dyDescent="0.25">
      <c r="A29" s="7"/>
      <c r="B29" s="109"/>
      <c r="C29" s="7"/>
      <c r="D29" s="7"/>
      <c r="E29" s="7"/>
      <c r="F29" s="7"/>
      <c r="G29" s="7"/>
      <c r="H29" s="71"/>
      <c r="I29" s="7"/>
      <c r="J29" s="8"/>
    </row>
    <row r="30" spans="1:10" x14ac:dyDescent="0.25">
      <c r="A30" s="7"/>
      <c r="B30" s="109"/>
      <c r="C30" s="7"/>
      <c r="D30" s="7"/>
      <c r="E30" s="7"/>
      <c r="F30" s="7"/>
      <c r="G30" s="7"/>
      <c r="H30" s="71"/>
      <c r="I30" s="7"/>
      <c r="J30" s="8"/>
    </row>
    <row r="31" spans="1:10" x14ac:dyDescent="0.25">
      <c r="A31" s="7"/>
      <c r="B31" s="109"/>
      <c r="C31" s="7"/>
      <c r="D31" s="7"/>
      <c r="E31" s="7"/>
      <c r="F31" s="7"/>
      <c r="G31" s="7"/>
      <c r="H31" s="71"/>
      <c r="I31" s="7"/>
      <c r="J31" s="8"/>
    </row>
    <row r="32" spans="1:10" x14ac:dyDescent="0.25">
      <c r="A32" s="7"/>
      <c r="B32" s="109"/>
      <c r="C32" s="7"/>
      <c r="D32" s="7"/>
      <c r="E32" s="7"/>
      <c r="F32" s="7"/>
      <c r="G32" s="7"/>
      <c r="H32" s="71"/>
      <c r="I32" s="7"/>
      <c r="J32" s="8"/>
    </row>
    <row r="33" spans="1:10" x14ac:dyDescent="0.25">
      <c r="A33" s="7"/>
      <c r="B33" s="109"/>
      <c r="C33" s="7"/>
      <c r="D33" s="7"/>
      <c r="E33" s="7"/>
      <c r="F33" s="7"/>
      <c r="G33" s="7"/>
      <c r="H33" s="71"/>
      <c r="I33" s="7"/>
      <c r="J33" s="8"/>
    </row>
    <row r="34" spans="1:10" x14ac:dyDescent="0.25">
      <c r="A34" s="7"/>
      <c r="B34" s="109"/>
      <c r="C34" s="7"/>
      <c r="D34" s="7"/>
      <c r="E34" s="110"/>
      <c r="F34" s="110"/>
      <c r="G34" s="7"/>
      <c r="H34" s="71"/>
      <c r="I34" s="7"/>
      <c r="J34" s="8"/>
    </row>
    <row r="35" spans="1:10" x14ac:dyDescent="0.25">
      <c r="A35" s="7"/>
      <c r="B35" s="7"/>
      <c r="C35" s="7"/>
      <c r="D35" s="52"/>
      <c r="E35" s="11" t="s">
        <v>20</v>
      </c>
      <c r="F35" s="136">
        <f>SUM(F11:F34)</f>
        <v>0</v>
      </c>
      <c r="G35" s="51"/>
      <c r="H35" s="7"/>
      <c r="I35" s="7"/>
      <c r="J35" s="8"/>
    </row>
    <row r="36" spans="1:10" x14ac:dyDescent="0.25">
      <c r="A36" s="7"/>
      <c r="B36" s="7"/>
      <c r="C36" s="7"/>
      <c r="D36" s="7"/>
      <c r="E36" s="12"/>
      <c r="F36" s="84"/>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3" t="s">
        <v>4</v>
      </c>
      <c r="C46" s="7"/>
      <c r="D46" s="7"/>
      <c r="E46" s="7"/>
      <c r="F46" s="7" t="s">
        <v>6</v>
      </c>
      <c r="G46" s="7"/>
      <c r="H46" s="7"/>
      <c r="I46" s="7"/>
      <c r="J46" s="8"/>
    </row>
    <row r="47" spans="1:10" ht="15.75" thickBot="1" x14ac:dyDescent="0.3">
      <c r="A47" s="6"/>
      <c r="B47" s="232" t="str">
        <f>IF(ISBLANK(Résultats!C4),"",Résultats!C4)</f>
        <v/>
      </c>
      <c r="C47" s="233"/>
      <c r="D47" s="234"/>
      <c r="E47" s="7"/>
      <c r="F47" s="223"/>
      <c r="G47" s="224"/>
      <c r="H47" s="225"/>
      <c r="I47" s="7"/>
      <c r="J47" s="8"/>
    </row>
    <row r="48" spans="1:10" x14ac:dyDescent="0.25">
      <c r="A48" s="6"/>
      <c r="B48" s="7"/>
      <c r="C48" s="7"/>
      <c r="D48" s="7"/>
      <c r="E48" s="7"/>
      <c r="F48" s="226"/>
      <c r="G48" s="227"/>
      <c r="H48" s="228"/>
      <c r="I48" s="7"/>
      <c r="J48" s="8"/>
    </row>
    <row r="49" spans="1:10" x14ac:dyDescent="0.25">
      <c r="A49" s="6"/>
      <c r="B49" s="7"/>
      <c r="C49" s="7"/>
      <c r="D49" s="7"/>
      <c r="E49" s="7"/>
      <c r="F49" s="226"/>
      <c r="G49" s="227"/>
      <c r="H49" s="228"/>
      <c r="I49" s="7"/>
      <c r="J49" s="8"/>
    </row>
    <row r="50" spans="1:10" x14ac:dyDescent="0.25">
      <c r="A50" s="6"/>
      <c r="B50" s="7"/>
      <c r="C50" s="7"/>
      <c r="D50" s="7"/>
      <c r="E50" s="7"/>
      <c r="F50" s="226"/>
      <c r="G50" s="227"/>
      <c r="H50" s="228"/>
      <c r="I50" s="7"/>
      <c r="J50" s="8"/>
    </row>
    <row r="51" spans="1:10" ht="15.75" thickBot="1" x14ac:dyDescent="0.3">
      <c r="A51" s="6"/>
      <c r="B51" s="7"/>
      <c r="C51" s="7"/>
      <c r="D51" s="7"/>
      <c r="E51" s="7"/>
      <c r="F51" s="229"/>
      <c r="G51" s="230"/>
      <c r="H51" s="231"/>
      <c r="I51" s="7"/>
      <c r="J51" s="8"/>
    </row>
    <row r="52" spans="1:10" ht="15.75" thickBot="1" x14ac:dyDescent="0.3">
      <c r="A52" s="64" t="s">
        <v>19</v>
      </c>
      <c r="B52" s="13"/>
      <c r="C52" s="13"/>
      <c r="D52" s="13"/>
      <c r="E52" s="13"/>
      <c r="F52" s="13"/>
      <c r="G52" s="13"/>
      <c r="H52" s="13"/>
      <c r="I52" s="13"/>
      <c r="J52" s="14"/>
    </row>
  </sheetData>
  <sheetProtection algorithmName="SHA-512" hashValue="JqWA4GoOiQjohoQPAPL46AuIoZTkSFWPmEqCSzsOTPfiWtwRjmnnaNeYnGuNHn/Fegh5QdOpqOcxdeUP1uU4MQ==" saltValue="BK5vNSGsM+dB4dmZLbfvv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tabColor rgb="FFFFFF00"/>
  </sheetPr>
  <dimension ref="A1:J52"/>
  <sheetViews>
    <sheetView zoomScaleNormal="100" workbookViewId="0">
      <selection activeCell="E16" sqref="E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5" t="s">
        <v>61</v>
      </c>
      <c r="B1" s="246"/>
      <c r="C1" s="246"/>
      <c r="D1" s="246"/>
      <c r="E1" s="246"/>
      <c r="F1" s="246"/>
      <c r="G1" s="246"/>
      <c r="H1" s="246"/>
      <c r="I1" s="246"/>
      <c r="J1" s="247"/>
    </row>
    <row r="2" spans="1:10" ht="15.75" thickBot="1" x14ac:dyDescent="0.3">
      <c r="A2" s="15" t="s">
        <v>1</v>
      </c>
      <c r="B2" s="238" t="str">
        <f>IF(ISBLANK(Résultats!A25),"",Résultats!A25)</f>
        <v/>
      </c>
      <c r="C2" s="242"/>
      <c r="D2" s="242"/>
      <c r="E2" s="242"/>
      <c r="F2" s="239"/>
      <c r="G2" s="16" t="s">
        <v>2</v>
      </c>
      <c r="H2" s="16"/>
      <c r="I2" s="238" t="str">
        <f>IF(ISBLANK(Résultats!D25),"",Résultats!D25)</f>
        <v/>
      </c>
      <c r="J2" s="239"/>
    </row>
    <row r="3" spans="1:10" ht="15.75" thickBot="1" x14ac:dyDescent="0.3">
      <c r="A3" s="15" t="s">
        <v>3</v>
      </c>
      <c r="B3" s="16"/>
      <c r="C3" s="238" t="str">
        <f>IF(ISBLANK(Résultats!G25),"",Résultats!G25)</f>
        <v/>
      </c>
      <c r="D3" s="242"/>
      <c r="E3" s="242"/>
      <c r="F3" s="239"/>
      <c r="G3" s="248" t="s">
        <v>18</v>
      </c>
      <c r="H3" s="249"/>
      <c r="I3" s="240" t="str">
        <f>IF(ISBLANK(Résultats!F25),"","moins de 21ans")</f>
        <v/>
      </c>
      <c r="J3" s="241"/>
    </row>
    <row r="4" spans="1:10" ht="15.75" thickBot="1" x14ac:dyDescent="0.3">
      <c r="A4" s="15" t="s">
        <v>5</v>
      </c>
      <c r="B4" s="16"/>
      <c r="C4" s="238" t="str">
        <f>IF(ISBLANK(Résultats!C2),"",(Résultats!C2))</f>
        <v/>
      </c>
      <c r="D4" s="242"/>
      <c r="E4" s="242"/>
      <c r="F4" s="239"/>
      <c r="G4" s="16" t="s">
        <v>10</v>
      </c>
      <c r="H4" s="16"/>
      <c r="I4" s="240" t="str">
        <f>IF(ISBLANK(Résultats!J2),"",Résultats!J2)</f>
        <v/>
      </c>
      <c r="J4" s="241"/>
    </row>
    <row r="5" spans="1:10" x14ac:dyDescent="0.25">
      <c r="A5" s="125" t="s">
        <v>53</v>
      </c>
      <c r="B5" s="126"/>
      <c r="C5" s="126"/>
      <c r="D5" s="126"/>
      <c r="E5" s="126"/>
      <c r="F5" s="16"/>
      <c r="G5" s="16"/>
      <c r="H5" s="16"/>
      <c r="I5" s="45"/>
      <c r="J5" s="17"/>
    </row>
    <row r="6" spans="1:10" ht="17.25" x14ac:dyDescent="0.25">
      <c r="A6" s="144" t="s">
        <v>55</v>
      </c>
      <c r="B6" s="126"/>
      <c r="C6" s="126"/>
      <c r="D6" s="126"/>
      <c r="E6" s="126"/>
      <c r="F6" s="16"/>
      <c r="G6" s="16"/>
      <c r="H6" s="16"/>
      <c r="I6" s="16"/>
      <c r="J6" s="17"/>
    </row>
    <row r="7" spans="1:10" ht="17.25" x14ac:dyDescent="0.25">
      <c r="A7" s="144" t="s">
        <v>57</v>
      </c>
      <c r="B7" s="126"/>
      <c r="C7" s="126"/>
      <c r="D7" s="126"/>
      <c r="E7" s="126"/>
      <c r="F7" s="16"/>
      <c r="G7" s="16"/>
      <c r="H7" s="16"/>
      <c r="I7" s="16"/>
      <c r="J7" s="17"/>
    </row>
    <row r="8" spans="1:10" ht="17.25" x14ac:dyDescent="0.25">
      <c r="A8" s="144" t="s">
        <v>59</v>
      </c>
      <c r="B8" s="126"/>
      <c r="C8" s="126"/>
      <c r="D8" s="126"/>
      <c r="E8" s="126"/>
      <c r="F8" s="16"/>
      <c r="G8" s="16"/>
      <c r="H8" s="16"/>
      <c r="I8" s="16"/>
      <c r="J8" s="17"/>
    </row>
    <row r="9" spans="1:10" x14ac:dyDescent="0.25">
      <c r="A9" s="125"/>
      <c r="B9" s="126"/>
      <c r="C9" s="126"/>
      <c r="D9" s="126"/>
      <c r="E9" s="126"/>
      <c r="F9" s="16"/>
      <c r="G9" s="16"/>
      <c r="H9" s="16"/>
      <c r="I9" s="16"/>
      <c r="J9" s="17"/>
    </row>
    <row r="10" spans="1:10" ht="45" x14ac:dyDescent="0.25">
      <c r="A10" s="126"/>
      <c r="B10" s="149" t="s">
        <v>60</v>
      </c>
      <c r="C10" s="156" t="s">
        <v>24</v>
      </c>
      <c r="D10" s="156" t="s">
        <v>25</v>
      </c>
      <c r="E10" s="156" t="s">
        <v>26</v>
      </c>
      <c r="F10" s="18" t="s">
        <v>29</v>
      </c>
      <c r="G10" s="80"/>
      <c r="H10" s="81"/>
      <c r="I10" s="16"/>
      <c r="J10" s="17"/>
    </row>
    <row r="11" spans="1:10" x14ac:dyDescent="0.25">
      <c r="A11" s="16"/>
      <c r="B11" s="19">
        <v>1</v>
      </c>
      <c r="C11" s="20">
        <f>SUM(Exercice1!G19:'Exercice1'!J19)</f>
        <v>0</v>
      </c>
      <c r="D11" s="20">
        <f>SUM(Exercice1!K19:'Exercice1'!N19)</f>
        <v>0</v>
      </c>
      <c r="E11" s="20">
        <f>SUM(Exercice1!O19:'Exercice1'!R19)</f>
        <v>0</v>
      </c>
      <c r="F11" s="20">
        <f>Exercice1!S19</f>
        <v>0</v>
      </c>
      <c r="G11" s="82"/>
      <c r="H11" s="83"/>
      <c r="I11" s="16"/>
      <c r="J11" s="17"/>
    </row>
    <row r="12" spans="1:10" x14ac:dyDescent="0.25">
      <c r="A12" s="16"/>
      <c r="B12" s="19">
        <v>2</v>
      </c>
      <c r="C12" s="20">
        <f>SUM(Exercice2!G$19:'Exercice2'!J$19)</f>
        <v>0</v>
      </c>
      <c r="D12" s="20">
        <f>SUM(Exercice2!K$19:'Exercice2'!N$19)</f>
        <v>0</v>
      </c>
      <c r="E12" s="20">
        <f>SUM(Exercice2!Q$19:'Exercice2'!R$19)</f>
        <v>0</v>
      </c>
      <c r="F12" s="20">
        <f>Exercice2!S19</f>
        <v>0</v>
      </c>
      <c r="G12" s="82"/>
      <c r="H12" s="83"/>
      <c r="I12" s="16"/>
      <c r="J12" s="17"/>
    </row>
    <row r="13" spans="1:10" x14ac:dyDescent="0.25">
      <c r="A13" s="16"/>
      <c r="B13" s="19">
        <v>3</v>
      </c>
      <c r="C13" s="20">
        <f>SUM(Exercice3!H$19:'Exercice3'!K$19)</f>
        <v>0</v>
      </c>
      <c r="D13" s="20">
        <f>SUM(Exercice3!L$19:'Exercice3'!O$19)</f>
        <v>0</v>
      </c>
      <c r="E13" s="20">
        <f>SUM(Exercice4!P$19:'Exercice4'!S$19)</f>
        <v>0</v>
      </c>
      <c r="F13" s="20">
        <f>Exercice3!T5</f>
        <v>0</v>
      </c>
      <c r="G13" s="82"/>
      <c r="H13" s="83"/>
      <c r="I13" s="16"/>
      <c r="J13" s="17"/>
    </row>
    <row r="14" spans="1:10" x14ac:dyDescent="0.25">
      <c r="A14" s="16"/>
      <c r="B14" s="19">
        <v>4</v>
      </c>
      <c r="C14" s="20">
        <f>SUM(Exercice3!H$19:'Exercice3'!K$19)</f>
        <v>0</v>
      </c>
      <c r="D14" s="20">
        <f>SUM(Exercice4!L$19:'Exercice4'!O$19)</f>
        <v>0</v>
      </c>
      <c r="E14" s="20">
        <f>SUM(Exercice4!P$19:'Exercice4'!S$19)</f>
        <v>0</v>
      </c>
      <c r="F14" s="20">
        <f>Exercice4!T19</f>
        <v>0</v>
      </c>
      <c r="G14" s="82"/>
      <c r="H14" s="83"/>
      <c r="I14" s="16"/>
      <c r="J14" s="17"/>
    </row>
    <row r="15" spans="1:10" x14ac:dyDescent="0.25">
      <c r="A15" s="16"/>
      <c r="B15" s="19">
        <v>5</v>
      </c>
      <c r="C15" s="20">
        <f>SUM(Exercice5!H$19:'Exercice5'!L$19)</f>
        <v>0</v>
      </c>
      <c r="D15" s="20">
        <f>SUM(Exercice5!M$19:'Exercice5'!Q$19)</f>
        <v>0</v>
      </c>
      <c r="E15" s="20">
        <f>SUM(Exercice5!R$19:'Exercice5'!V$19)</f>
        <v>0</v>
      </c>
      <c r="F15" s="20">
        <f>Exercice5!W19</f>
        <v>0</v>
      </c>
      <c r="G15" s="82"/>
      <c r="H15" s="83"/>
      <c r="I15" s="16"/>
      <c r="J15" s="17"/>
    </row>
    <row r="16" spans="1:10" x14ac:dyDescent="0.25">
      <c r="A16" s="16"/>
      <c r="B16" s="19">
        <v>6</v>
      </c>
      <c r="C16" s="20">
        <f>SUM(Exercice6!H$19:'Exercice6'!K$19)</f>
        <v>0</v>
      </c>
      <c r="D16" s="20">
        <f>SUM(Exercice6!L$19:'Exercice6'!O$19)</f>
        <v>0</v>
      </c>
      <c r="E16" s="20">
        <f>SUM(Exercice6!P$19:'Exercice6'!S$19)</f>
        <v>0</v>
      </c>
      <c r="F16" s="20">
        <f>Exercice6!T19</f>
        <v>0</v>
      </c>
      <c r="G16" s="82"/>
      <c r="H16" s="83"/>
      <c r="I16" s="16"/>
      <c r="J16" s="17"/>
    </row>
    <row r="17" spans="1:10" x14ac:dyDescent="0.25">
      <c r="A17" s="16"/>
      <c r="B17" s="111"/>
      <c r="C17" s="21"/>
      <c r="D17" s="21"/>
      <c r="E17" s="21"/>
      <c r="F17" s="21"/>
      <c r="G17" s="16"/>
      <c r="H17" s="83"/>
      <c r="I17" s="16"/>
      <c r="J17" s="17"/>
    </row>
    <row r="18" spans="1:10" x14ac:dyDescent="0.25">
      <c r="A18" s="16"/>
      <c r="B18" s="112"/>
      <c r="C18" s="16"/>
      <c r="D18" s="16"/>
      <c r="E18" s="16"/>
      <c r="F18" s="16"/>
      <c r="G18" s="16"/>
      <c r="H18" s="83"/>
      <c r="I18" s="16"/>
      <c r="J18" s="17"/>
    </row>
    <row r="19" spans="1:10" x14ac:dyDescent="0.25">
      <c r="A19" s="16"/>
      <c r="B19" s="112"/>
      <c r="C19" s="16"/>
      <c r="D19" s="16"/>
      <c r="E19" s="16"/>
      <c r="F19" s="16"/>
      <c r="G19" s="16"/>
      <c r="H19" s="83"/>
      <c r="I19" s="16"/>
      <c r="J19" s="17"/>
    </row>
    <row r="20" spans="1:10" x14ac:dyDescent="0.25">
      <c r="A20" s="16"/>
      <c r="B20" s="112"/>
      <c r="C20" s="16"/>
      <c r="D20" s="16"/>
      <c r="E20" s="16"/>
      <c r="F20" s="16"/>
      <c r="G20" s="16"/>
      <c r="H20" s="83"/>
      <c r="I20" s="16"/>
      <c r="J20" s="17"/>
    </row>
    <row r="21" spans="1:10" x14ac:dyDescent="0.25">
      <c r="A21" s="16"/>
      <c r="B21" s="112"/>
      <c r="C21" s="16"/>
      <c r="D21" s="16"/>
      <c r="E21" s="16"/>
      <c r="F21" s="16"/>
      <c r="G21" s="16"/>
      <c r="H21" s="83"/>
      <c r="I21" s="16"/>
      <c r="J21" s="17"/>
    </row>
    <row r="22" spans="1:10" x14ac:dyDescent="0.25">
      <c r="A22" s="16"/>
      <c r="B22" s="112"/>
      <c r="C22" s="16"/>
      <c r="D22" s="16"/>
      <c r="E22" s="16"/>
      <c r="F22" s="16"/>
      <c r="G22" s="16"/>
      <c r="H22" s="83"/>
      <c r="I22" s="16"/>
      <c r="J22" s="17"/>
    </row>
    <row r="23" spans="1:10" x14ac:dyDescent="0.25">
      <c r="A23" s="16"/>
      <c r="B23" s="112"/>
      <c r="C23" s="16"/>
      <c r="D23" s="16"/>
      <c r="E23" s="16"/>
      <c r="F23" s="16"/>
      <c r="G23" s="16"/>
      <c r="H23" s="83"/>
      <c r="I23" s="16"/>
      <c r="J23" s="17"/>
    </row>
    <row r="24" spans="1:10" x14ac:dyDescent="0.25">
      <c r="A24" s="16"/>
      <c r="B24" s="112"/>
      <c r="C24" s="16"/>
      <c r="D24" s="16"/>
      <c r="E24" s="16"/>
      <c r="F24" s="16"/>
      <c r="G24" s="16"/>
      <c r="H24" s="83"/>
      <c r="I24" s="16"/>
      <c r="J24" s="17"/>
    </row>
    <row r="25" spans="1:10" x14ac:dyDescent="0.25">
      <c r="A25" s="16"/>
      <c r="B25" s="112"/>
      <c r="C25" s="16"/>
      <c r="D25" s="16"/>
      <c r="E25" s="16"/>
      <c r="F25" s="16"/>
      <c r="G25" s="16"/>
      <c r="H25" s="83"/>
      <c r="I25" s="16"/>
      <c r="J25" s="17"/>
    </row>
    <row r="26" spans="1:10" x14ac:dyDescent="0.25">
      <c r="A26" s="16"/>
      <c r="B26" s="112"/>
      <c r="C26" s="16"/>
      <c r="D26" s="16"/>
      <c r="E26" s="16"/>
      <c r="F26" s="16"/>
      <c r="G26" s="16"/>
      <c r="H26" s="83"/>
      <c r="I26" s="16"/>
      <c r="J26" s="17"/>
    </row>
    <row r="27" spans="1:10" x14ac:dyDescent="0.25">
      <c r="A27" s="16"/>
      <c r="B27" s="112"/>
      <c r="C27" s="16"/>
      <c r="D27" s="16"/>
      <c r="E27" s="16"/>
      <c r="F27" s="16"/>
      <c r="G27" s="16"/>
      <c r="H27" s="83"/>
      <c r="I27" s="16"/>
      <c r="J27" s="17"/>
    </row>
    <row r="28" spans="1:10" x14ac:dyDescent="0.25">
      <c r="A28" s="16"/>
      <c r="B28" s="112"/>
      <c r="C28" s="16"/>
      <c r="D28" s="16"/>
      <c r="E28" s="16"/>
      <c r="F28" s="16"/>
      <c r="G28" s="16"/>
      <c r="H28" s="83"/>
      <c r="I28" s="16"/>
      <c r="J28" s="17"/>
    </row>
    <row r="29" spans="1:10" x14ac:dyDescent="0.25">
      <c r="A29" s="16"/>
      <c r="B29" s="112"/>
      <c r="C29" s="16"/>
      <c r="D29" s="16"/>
      <c r="E29" s="16"/>
      <c r="F29" s="16"/>
      <c r="G29" s="16"/>
      <c r="H29" s="83"/>
      <c r="I29" s="16"/>
      <c r="J29" s="17"/>
    </row>
    <row r="30" spans="1:10" x14ac:dyDescent="0.25">
      <c r="A30" s="16"/>
      <c r="B30" s="112"/>
      <c r="C30" s="16"/>
      <c r="D30" s="16"/>
      <c r="E30" s="16"/>
      <c r="F30" s="16"/>
      <c r="G30" s="16"/>
      <c r="H30" s="83"/>
      <c r="I30" s="16"/>
      <c r="J30" s="17"/>
    </row>
    <row r="31" spans="1:10" x14ac:dyDescent="0.25">
      <c r="A31" s="16"/>
      <c r="B31" s="112"/>
      <c r="C31" s="16"/>
      <c r="D31" s="16"/>
      <c r="E31" s="16"/>
      <c r="F31" s="16"/>
      <c r="G31" s="16"/>
      <c r="H31" s="83"/>
      <c r="I31" s="16"/>
      <c r="J31" s="17"/>
    </row>
    <row r="32" spans="1:10" x14ac:dyDescent="0.25">
      <c r="A32" s="16"/>
      <c r="B32" s="112"/>
      <c r="C32" s="16"/>
      <c r="D32" s="16"/>
      <c r="E32" s="16"/>
      <c r="F32" s="16"/>
      <c r="G32" s="16"/>
      <c r="H32" s="83"/>
      <c r="I32" s="16"/>
      <c r="J32" s="17"/>
    </row>
    <row r="33" spans="1:10" x14ac:dyDescent="0.25">
      <c r="A33" s="16"/>
      <c r="B33" s="112"/>
      <c r="C33" s="16"/>
      <c r="D33" s="16"/>
      <c r="E33" s="16"/>
      <c r="F33" s="16"/>
      <c r="G33" s="16"/>
      <c r="H33" s="83"/>
      <c r="I33" s="16"/>
      <c r="J33" s="17"/>
    </row>
    <row r="34" spans="1:10" x14ac:dyDescent="0.25">
      <c r="A34" s="16"/>
      <c r="B34" s="112"/>
      <c r="C34" s="16"/>
      <c r="D34" s="16"/>
      <c r="E34" s="113"/>
      <c r="F34" s="113"/>
      <c r="G34" s="16"/>
      <c r="H34" s="83"/>
      <c r="I34" s="16"/>
      <c r="J34" s="17"/>
    </row>
    <row r="35" spans="1:10" x14ac:dyDescent="0.25">
      <c r="A35" s="16"/>
      <c r="B35" s="16"/>
      <c r="C35" s="16"/>
      <c r="D35" s="114"/>
      <c r="E35" s="20" t="s">
        <v>20</v>
      </c>
      <c r="F35" s="138">
        <f>SUM(F11:F34)</f>
        <v>0</v>
      </c>
      <c r="G35" s="82"/>
      <c r="H35" s="16"/>
      <c r="I35" s="16"/>
      <c r="J35" s="17"/>
    </row>
    <row r="36" spans="1:10" x14ac:dyDescent="0.25">
      <c r="A36" s="16"/>
      <c r="B36" s="16"/>
      <c r="C36" s="16"/>
      <c r="D36" s="16"/>
      <c r="E36" s="21"/>
      <c r="F36" s="87"/>
      <c r="G36" s="16"/>
      <c r="H36" s="16"/>
      <c r="I36" s="16"/>
      <c r="J36" s="17"/>
    </row>
    <row r="37" spans="1:10" x14ac:dyDescent="0.25">
      <c r="A37" s="16"/>
      <c r="B37" s="16"/>
      <c r="C37" s="16"/>
      <c r="D37" s="16"/>
      <c r="E37" s="16"/>
      <c r="F37" s="16"/>
      <c r="G37" s="16"/>
      <c r="H37" s="16"/>
      <c r="I37" s="16"/>
      <c r="J37" s="17"/>
    </row>
    <row r="38" spans="1:10" x14ac:dyDescent="0.25">
      <c r="A38" s="15"/>
      <c r="B38" s="16"/>
      <c r="C38" s="16"/>
      <c r="D38" s="16"/>
      <c r="E38" s="16"/>
      <c r="F38" s="16"/>
      <c r="G38" s="16"/>
      <c r="H38" s="16"/>
      <c r="I38" s="16"/>
      <c r="J38" s="17"/>
    </row>
    <row r="39" spans="1:10" x14ac:dyDescent="0.25">
      <c r="A39" s="15"/>
      <c r="B39" s="16"/>
      <c r="C39" s="16"/>
      <c r="D39" s="16"/>
      <c r="E39" s="16"/>
      <c r="F39" s="16"/>
      <c r="G39" s="16"/>
      <c r="H39" s="16"/>
      <c r="I39" s="16"/>
      <c r="J39" s="17"/>
    </row>
    <row r="40" spans="1:10" x14ac:dyDescent="0.25">
      <c r="A40" s="15"/>
      <c r="B40" s="16"/>
      <c r="C40" s="16"/>
      <c r="D40" s="16"/>
      <c r="E40" s="16"/>
      <c r="F40" s="16"/>
      <c r="G40" s="16"/>
      <c r="H40" s="16"/>
      <c r="I40" s="16"/>
      <c r="J40" s="17"/>
    </row>
    <row r="41" spans="1:10" x14ac:dyDescent="0.25">
      <c r="A41" s="15"/>
      <c r="B41" s="16"/>
      <c r="C41" s="16"/>
      <c r="D41" s="16"/>
      <c r="E41" s="16"/>
      <c r="F41" s="16"/>
      <c r="G41" s="16"/>
      <c r="H41" s="16"/>
      <c r="I41" s="16"/>
      <c r="J41" s="17"/>
    </row>
    <row r="42" spans="1:10" x14ac:dyDescent="0.25">
      <c r="A42" s="15"/>
      <c r="B42" s="16"/>
      <c r="C42" s="16"/>
      <c r="D42" s="16"/>
      <c r="E42" s="16"/>
      <c r="F42" s="16"/>
      <c r="G42" s="16"/>
      <c r="H42" s="16"/>
      <c r="I42" s="16"/>
      <c r="J42" s="17"/>
    </row>
    <row r="43" spans="1:10" x14ac:dyDescent="0.25">
      <c r="A43" s="15"/>
      <c r="B43" s="16"/>
      <c r="C43" s="16"/>
      <c r="D43" s="16"/>
      <c r="E43" s="16"/>
      <c r="F43" s="16"/>
      <c r="G43" s="16"/>
      <c r="H43" s="16"/>
      <c r="I43" s="16"/>
      <c r="J43" s="17"/>
    </row>
    <row r="44" spans="1:10" x14ac:dyDescent="0.25">
      <c r="A44" s="15"/>
      <c r="B44" s="16"/>
      <c r="C44" s="16"/>
      <c r="D44" s="16"/>
      <c r="E44" s="16"/>
      <c r="F44" s="16"/>
      <c r="G44" s="16"/>
      <c r="H44" s="16"/>
      <c r="I44" s="16"/>
      <c r="J44" s="17"/>
    </row>
    <row r="45" spans="1:10" x14ac:dyDescent="0.25">
      <c r="A45" s="15"/>
      <c r="B45" s="16"/>
      <c r="C45" s="16"/>
      <c r="D45" s="16"/>
      <c r="E45" s="16"/>
      <c r="F45" s="16"/>
      <c r="G45" s="16"/>
      <c r="H45" s="16"/>
      <c r="I45" s="16"/>
      <c r="J45" s="17"/>
    </row>
    <row r="46" spans="1:10" ht="15.75" thickBot="1" x14ac:dyDescent="0.3">
      <c r="A46" s="15"/>
      <c r="B46" s="22" t="s">
        <v>4</v>
      </c>
      <c r="C46" s="16"/>
      <c r="D46" s="16"/>
      <c r="E46" s="16"/>
      <c r="F46" s="16" t="s">
        <v>6</v>
      </c>
      <c r="G46" s="16"/>
      <c r="H46" s="16"/>
      <c r="I46" s="16"/>
      <c r="J46" s="17"/>
    </row>
    <row r="47" spans="1:10" ht="15.75" thickBot="1" x14ac:dyDescent="0.3">
      <c r="A47" s="15"/>
      <c r="B47" s="232" t="str">
        <f>IF(ISBLANK(Résultats!C4),"",Résultats!C4)</f>
        <v/>
      </c>
      <c r="C47" s="233"/>
      <c r="D47" s="234"/>
      <c r="E47" s="16"/>
      <c r="F47" s="223"/>
      <c r="G47" s="224"/>
      <c r="H47" s="225"/>
      <c r="I47" s="16"/>
      <c r="J47" s="17"/>
    </row>
    <row r="48" spans="1:10" x14ac:dyDescent="0.25">
      <c r="A48" s="15"/>
      <c r="B48" s="16"/>
      <c r="C48" s="16"/>
      <c r="D48" s="16"/>
      <c r="E48" s="16"/>
      <c r="F48" s="226"/>
      <c r="G48" s="227"/>
      <c r="H48" s="228"/>
      <c r="I48" s="16"/>
      <c r="J48" s="17"/>
    </row>
    <row r="49" spans="1:10" x14ac:dyDescent="0.25">
      <c r="A49" s="15"/>
      <c r="B49" s="16"/>
      <c r="C49" s="16"/>
      <c r="D49" s="16"/>
      <c r="E49" s="16"/>
      <c r="F49" s="226"/>
      <c r="G49" s="227"/>
      <c r="H49" s="228"/>
      <c r="I49" s="16"/>
      <c r="J49" s="17"/>
    </row>
    <row r="50" spans="1:10" x14ac:dyDescent="0.25">
      <c r="A50" s="15"/>
      <c r="B50" s="16"/>
      <c r="C50" s="16"/>
      <c r="D50" s="16"/>
      <c r="E50" s="16"/>
      <c r="F50" s="226"/>
      <c r="G50" s="227"/>
      <c r="H50" s="228"/>
      <c r="I50" s="16"/>
      <c r="J50" s="17"/>
    </row>
    <row r="51" spans="1:10" ht="15.75" thickBot="1" x14ac:dyDescent="0.3">
      <c r="A51" s="15"/>
      <c r="B51" s="16"/>
      <c r="C51" s="16"/>
      <c r="D51" s="16"/>
      <c r="E51" s="16"/>
      <c r="F51" s="229"/>
      <c r="G51" s="230"/>
      <c r="H51" s="231"/>
      <c r="I51" s="16"/>
      <c r="J51" s="17"/>
    </row>
    <row r="52" spans="1:10" ht="15.75" thickBot="1" x14ac:dyDescent="0.3">
      <c r="A52" s="67" t="s">
        <v>19</v>
      </c>
      <c r="B52" s="22"/>
      <c r="C52" s="22"/>
      <c r="D52" s="22"/>
      <c r="E52" s="22"/>
      <c r="F52" s="22"/>
      <c r="G52" s="22"/>
      <c r="H52" s="22"/>
      <c r="I52" s="22"/>
      <c r="J52" s="23"/>
    </row>
  </sheetData>
  <sheetProtection algorithmName="SHA-512" hashValue="sr2mq/XsQ4S3vK6x5FkoONr3ORPvEgjq624euDTDs3fqt2HGdAs4/rsWC6WDFS/8ir0K9vXo5RNGtZc7Ayfe0A==" saltValue="9pLWSjTCbqi2NOCtfwVk4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tabColor theme="9" tint="0.79998168889431442"/>
  </sheetPr>
  <dimension ref="A1:J52"/>
  <sheetViews>
    <sheetView zoomScaleNormal="100" workbookViewId="0">
      <selection activeCell="C16" sqref="C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0" t="s">
        <v>61</v>
      </c>
      <c r="B1" s="251"/>
      <c r="C1" s="251"/>
      <c r="D1" s="251"/>
      <c r="E1" s="251"/>
      <c r="F1" s="251"/>
      <c r="G1" s="251"/>
      <c r="H1" s="251"/>
      <c r="I1" s="251"/>
      <c r="J1" s="252"/>
    </row>
    <row r="2" spans="1:10" ht="15.75" thickBot="1" x14ac:dyDescent="0.3">
      <c r="A2" s="24" t="s">
        <v>1</v>
      </c>
      <c r="B2" s="238" t="str">
        <f>IF(ISBLANK(Résultats!A26),"",Résultats!A26)</f>
        <v/>
      </c>
      <c r="C2" s="242"/>
      <c r="D2" s="242"/>
      <c r="E2" s="242"/>
      <c r="F2" s="239"/>
      <c r="G2" s="25" t="s">
        <v>2</v>
      </c>
      <c r="H2" s="25"/>
      <c r="I2" s="238" t="str">
        <f>IF(ISBLANK(Résultats!D26),"",Résultats!D26)</f>
        <v/>
      </c>
      <c r="J2" s="239"/>
    </row>
    <row r="3" spans="1:10" ht="15.75" thickBot="1" x14ac:dyDescent="0.3">
      <c r="A3" s="24" t="s">
        <v>3</v>
      </c>
      <c r="B3" s="25"/>
      <c r="C3" s="238" t="str">
        <f>IF(ISBLANK(Résultats!G26),"",Résultats!G26)</f>
        <v/>
      </c>
      <c r="D3" s="242"/>
      <c r="E3" s="242"/>
      <c r="F3" s="239"/>
      <c r="G3" s="253" t="s">
        <v>18</v>
      </c>
      <c r="H3" s="254"/>
      <c r="I3" s="240" t="str">
        <f>IF(ISBLANK(Résultats!F26),"","moins de 21ans")</f>
        <v/>
      </c>
      <c r="J3" s="241"/>
    </row>
    <row r="4" spans="1:10" ht="15.75" thickBot="1" x14ac:dyDescent="0.3">
      <c r="A4" s="24" t="s">
        <v>5</v>
      </c>
      <c r="B4" s="25"/>
      <c r="C4" s="238" t="str">
        <f>IF(ISBLANK(Résultats!C2),"",(Résultats!C2))</f>
        <v/>
      </c>
      <c r="D4" s="242"/>
      <c r="E4" s="242"/>
      <c r="F4" s="239"/>
      <c r="G4" s="25" t="s">
        <v>10</v>
      </c>
      <c r="H4" s="25"/>
      <c r="I4" s="240" t="str">
        <f>IF(ISBLANK(Résultats!J2),"",Résultats!J2)</f>
        <v/>
      </c>
      <c r="J4" s="241"/>
    </row>
    <row r="5" spans="1:10" x14ac:dyDescent="0.25">
      <c r="A5" s="24" t="s">
        <v>53</v>
      </c>
      <c r="B5" s="25"/>
      <c r="C5" s="25"/>
      <c r="D5" s="25"/>
      <c r="E5" s="25"/>
      <c r="F5" s="25"/>
      <c r="G5" s="25"/>
      <c r="H5" s="25"/>
      <c r="I5" s="44"/>
      <c r="J5" s="26"/>
    </row>
    <row r="6" spans="1:10" ht="17.25" x14ac:dyDescent="0.25">
      <c r="A6" s="143" t="s">
        <v>55</v>
      </c>
      <c r="B6" s="25"/>
      <c r="C6" s="25"/>
      <c r="D6" s="25"/>
      <c r="E6" s="25"/>
      <c r="F6" s="25"/>
      <c r="G6" s="25"/>
      <c r="H6" s="25"/>
      <c r="I6" s="25"/>
      <c r="J6" s="26"/>
    </row>
    <row r="7" spans="1:10" ht="17.25" x14ac:dyDescent="0.25">
      <c r="A7" s="143" t="s">
        <v>57</v>
      </c>
      <c r="B7" s="25"/>
      <c r="C7" s="25"/>
      <c r="D7" s="25"/>
      <c r="E7" s="25"/>
      <c r="F7" s="25"/>
      <c r="G7" s="25"/>
      <c r="H7" s="25"/>
      <c r="I7" s="25"/>
      <c r="J7" s="26"/>
    </row>
    <row r="8" spans="1:10" ht="17.25" x14ac:dyDescent="0.25">
      <c r="A8" s="143" t="s">
        <v>59</v>
      </c>
      <c r="B8" s="25"/>
      <c r="C8" s="25"/>
      <c r="D8" s="25"/>
      <c r="E8" s="25"/>
      <c r="F8" s="25"/>
      <c r="G8" s="25"/>
      <c r="H8" s="25"/>
      <c r="I8" s="25"/>
      <c r="J8" s="26"/>
    </row>
    <row r="9" spans="1:10" x14ac:dyDescent="0.25">
      <c r="A9" s="24"/>
      <c r="B9" s="25"/>
      <c r="C9" s="25"/>
      <c r="D9" s="25"/>
      <c r="E9" s="25"/>
      <c r="F9" s="25"/>
      <c r="G9" s="25"/>
      <c r="H9" s="25"/>
      <c r="I9" s="25"/>
      <c r="J9" s="26"/>
    </row>
    <row r="10" spans="1:10" ht="45" x14ac:dyDescent="0.25">
      <c r="A10" s="25"/>
      <c r="B10" s="148" t="s">
        <v>60</v>
      </c>
      <c r="C10" s="155" t="s">
        <v>24</v>
      </c>
      <c r="D10" s="155" t="s">
        <v>25</v>
      </c>
      <c r="E10" s="155" t="s">
        <v>26</v>
      </c>
      <c r="F10" s="27" t="s">
        <v>29</v>
      </c>
      <c r="G10" s="76"/>
      <c r="H10" s="77"/>
      <c r="I10" s="25"/>
      <c r="J10" s="26"/>
    </row>
    <row r="11" spans="1:10" x14ac:dyDescent="0.25">
      <c r="A11" s="25"/>
      <c r="B11" s="28">
        <v>1</v>
      </c>
      <c r="C11" s="29">
        <f>SUM(Exercice1!G20:'Exercice1'!J20)</f>
        <v>0</v>
      </c>
      <c r="D11" s="29">
        <f>SUM(Exercice1!K20:'Exercice1'!N20)</f>
        <v>0</v>
      </c>
      <c r="E11" s="29">
        <f>SUM(Exercice1!O20:'Exercice1'!R20)</f>
        <v>0</v>
      </c>
      <c r="F11" s="29">
        <f>Exercice1!S20</f>
        <v>0</v>
      </c>
      <c r="G11" s="78"/>
      <c r="H11" s="79"/>
      <c r="I11" s="25"/>
      <c r="J11" s="26"/>
    </row>
    <row r="12" spans="1:10" x14ac:dyDescent="0.25">
      <c r="A12" s="25"/>
      <c r="B12" s="28">
        <v>2</v>
      </c>
      <c r="C12" s="29">
        <f>SUM(Exercice2!G$20:'Exercice2'!J$20)</f>
        <v>0</v>
      </c>
      <c r="D12" s="29">
        <f>SUM(Exercice2!K$20:'Exercice2'!N$20)</f>
        <v>0</v>
      </c>
      <c r="E12" s="29">
        <f>SUM(Exercice2!Q$20:'Exercice2'!R$20)</f>
        <v>0</v>
      </c>
      <c r="F12" s="29">
        <f>Exercice2!S20</f>
        <v>0</v>
      </c>
      <c r="G12" s="78"/>
      <c r="H12" s="79"/>
      <c r="I12" s="25"/>
      <c r="J12" s="26"/>
    </row>
    <row r="13" spans="1:10" x14ac:dyDescent="0.25">
      <c r="A13" s="25"/>
      <c r="B13" s="28">
        <v>3</v>
      </c>
      <c r="C13" s="29">
        <f>SUM(Exercice3!H$20:'Exercice3'!K$20)</f>
        <v>0</v>
      </c>
      <c r="D13" s="29">
        <f>SUM(Exercice3!L$20:'Exercice3'!O$20)</f>
        <v>0</v>
      </c>
      <c r="E13" s="29">
        <f>SUM(Exercice4!P$20:'Exercice4'!S$20)</f>
        <v>0</v>
      </c>
      <c r="F13" s="29">
        <f>Exercice3!T5</f>
        <v>0</v>
      </c>
      <c r="G13" s="78"/>
      <c r="H13" s="79"/>
      <c r="I13" s="25"/>
      <c r="J13" s="26"/>
    </row>
    <row r="14" spans="1:10" x14ac:dyDescent="0.25">
      <c r="A14" s="25"/>
      <c r="B14" s="28">
        <v>4</v>
      </c>
      <c r="C14" s="29">
        <f>SUM(Exercice3!H$20:'Exercice3'!K$20)</f>
        <v>0</v>
      </c>
      <c r="D14" s="29">
        <f>SUM(Exercice4!L$20:'Exercice4'!O$20)</f>
        <v>0</v>
      </c>
      <c r="E14" s="29">
        <f>SUM(Exercice4!P$20:'Exercice4'!S$20)</f>
        <v>0</v>
      </c>
      <c r="F14" s="29">
        <f>Exercice4!T20</f>
        <v>0</v>
      </c>
      <c r="G14" s="78"/>
      <c r="H14" s="79"/>
      <c r="I14" s="25"/>
      <c r="J14" s="26"/>
    </row>
    <row r="15" spans="1:10" x14ac:dyDescent="0.25">
      <c r="A15" s="25"/>
      <c r="B15" s="28">
        <v>5</v>
      </c>
      <c r="C15" s="29">
        <f>SUM(Exercice5!H$20:'Exercice5'!L$20)</f>
        <v>0</v>
      </c>
      <c r="D15" s="29">
        <f>SUM(Exercice5!M$20:'Exercice5'!Q$20)</f>
        <v>0</v>
      </c>
      <c r="E15" s="29">
        <f>SUM(Exercice5!R$20:'Exercice5'!V$20)</f>
        <v>0</v>
      </c>
      <c r="F15" s="29">
        <f>Exercice5!W20</f>
        <v>0</v>
      </c>
      <c r="G15" s="78"/>
      <c r="H15" s="79"/>
      <c r="I15" s="25"/>
      <c r="J15" s="26"/>
    </row>
    <row r="16" spans="1:10" x14ac:dyDescent="0.25">
      <c r="A16" s="25"/>
      <c r="B16" s="28">
        <v>6</v>
      </c>
      <c r="C16" s="29">
        <f>SUM(Exercice6!H$20:'Exercice6'!K$20)</f>
        <v>0</v>
      </c>
      <c r="D16" s="29">
        <f>SUM(Exercice6!L$20:'Exercice6'!O$20)</f>
        <v>0</v>
      </c>
      <c r="E16" s="29">
        <f>SUM(Exercice6!P$20:'Exercice6'!S$20)</f>
        <v>0</v>
      </c>
      <c r="F16" s="29">
        <f>Exercice6!T20</f>
        <v>0</v>
      </c>
      <c r="G16" s="78"/>
      <c r="H16" s="79"/>
      <c r="I16" s="25"/>
      <c r="J16" s="26"/>
    </row>
    <row r="17" spans="1:10" x14ac:dyDescent="0.25">
      <c r="A17" s="25"/>
      <c r="B17" s="115"/>
      <c r="C17" s="30"/>
      <c r="D17" s="30"/>
      <c r="E17" s="30"/>
      <c r="F17" s="30"/>
      <c r="G17" s="25"/>
      <c r="H17" s="79"/>
      <c r="I17" s="25"/>
      <c r="J17" s="26"/>
    </row>
    <row r="18" spans="1:10" x14ac:dyDescent="0.25">
      <c r="A18" s="25"/>
      <c r="B18" s="116"/>
      <c r="C18" s="25"/>
      <c r="D18" s="25"/>
      <c r="E18" s="25"/>
      <c r="F18" s="25"/>
      <c r="G18" s="25"/>
      <c r="H18" s="79"/>
      <c r="I18" s="25"/>
      <c r="J18" s="26"/>
    </row>
    <row r="19" spans="1:10" x14ac:dyDescent="0.25">
      <c r="A19" s="25"/>
      <c r="B19" s="116"/>
      <c r="C19" s="25"/>
      <c r="D19" s="25"/>
      <c r="E19" s="25"/>
      <c r="F19" s="25"/>
      <c r="G19" s="25"/>
      <c r="H19" s="79"/>
      <c r="I19" s="25"/>
      <c r="J19" s="26"/>
    </row>
    <row r="20" spans="1:10" x14ac:dyDescent="0.25">
      <c r="A20" s="25"/>
      <c r="B20" s="116"/>
      <c r="C20" s="25"/>
      <c r="D20" s="25"/>
      <c r="E20" s="25"/>
      <c r="F20" s="25"/>
      <c r="G20" s="25"/>
      <c r="H20" s="79"/>
      <c r="I20" s="25"/>
      <c r="J20" s="26"/>
    </row>
    <row r="21" spans="1:10" x14ac:dyDescent="0.25">
      <c r="A21" s="25"/>
      <c r="B21" s="116"/>
      <c r="C21" s="25"/>
      <c r="D21" s="25"/>
      <c r="E21" s="25"/>
      <c r="F21" s="25"/>
      <c r="G21" s="25"/>
      <c r="H21" s="79"/>
      <c r="I21" s="25"/>
      <c r="J21" s="26"/>
    </row>
    <row r="22" spans="1:10" x14ac:dyDescent="0.25">
      <c r="A22" s="25"/>
      <c r="B22" s="116"/>
      <c r="C22" s="25"/>
      <c r="D22" s="25"/>
      <c r="E22" s="25"/>
      <c r="F22" s="25"/>
      <c r="G22" s="25"/>
      <c r="H22" s="79"/>
      <c r="I22" s="25"/>
      <c r="J22" s="26"/>
    </row>
    <row r="23" spans="1:10" x14ac:dyDescent="0.25">
      <c r="A23" s="25"/>
      <c r="B23" s="116"/>
      <c r="C23" s="25"/>
      <c r="D23" s="25"/>
      <c r="E23" s="25"/>
      <c r="F23" s="25"/>
      <c r="G23" s="25"/>
      <c r="H23" s="79"/>
      <c r="I23" s="25"/>
      <c r="J23" s="26"/>
    </row>
    <row r="24" spans="1:10" x14ac:dyDescent="0.25">
      <c r="A24" s="25"/>
      <c r="B24" s="116"/>
      <c r="C24" s="25"/>
      <c r="D24" s="25"/>
      <c r="E24" s="25"/>
      <c r="F24" s="25"/>
      <c r="G24" s="25"/>
      <c r="H24" s="79"/>
      <c r="I24" s="25"/>
      <c r="J24" s="26"/>
    </row>
    <row r="25" spans="1:10" x14ac:dyDescent="0.25">
      <c r="A25" s="25"/>
      <c r="B25" s="116"/>
      <c r="C25" s="25"/>
      <c r="D25" s="25"/>
      <c r="E25" s="25"/>
      <c r="F25" s="25"/>
      <c r="G25" s="25"/>
      <c r="H25" s="79"/>
      <c r="I25" s="25"/>
      <c r="J25" s="26"/>
    </row>
    <row r="26" spans="1:10" x14ac:dyDescent="0.25">
      <c r="A26" s="25"/>
      <c r="B26" s="116"/>
      <c r="C26" s="25"/>
      <c r="D26" s="25"/>
      <c r="E26" s="25"/>
      <c r="F26" s="25"/>
      <c r="G26" s="25"/>
      <c r="H26" s="79"/>
      <c r="I26" s="25"/>
      <c r="J26" s="26"/>
    </row>
    <row r="27" spans="1:10" x14ac:dyDescent="0.25">
      <c r="A27" s="25"/>
      <c r="B27" s="116"/>
      <c r="C27" s="25"/>
      <c r="D27" s="25"/>
      <c r="E27" s="25"/>
      <c r="F27" s="25"/>
      <c r="G27" s="25"/>
      <c r="H27" s="79"/>
      <c r="I27" s="25"/>
      <c r="J27" s="26"/>
    </row>
    <row r="28" spans="1:10" x14ac:dyDescent="0.25">
      <c r="A28" s="25"/>
      <c r="B28" s="116"/>
      <c r="C28" s="25"/>
      <c r="D28" s="25"/>
      <c r="E28" s="25"/>
      <c r="F28" s="25"/>
      <c r="G28" s="25"/>
      <c r="H28" s="79"/>
      <c r="I28" s="25"/>
      <c r="J28" s="26"/>
    </row>
    <row r="29" spans="1:10" x14ac:dyDescent="0.25">
      <c r="A29" s="25"/>
      <c r="B29" s="116"/>
      <c r="C29" s="25"/>
      <c r="D29" s="25"/>
      <c r="E29" s="25"/>
      <c r="F29" s="25"/>
      <c r="G29" s="25"/>
      <c r="H29" s="79"/>
      <c r="I29" s="25"/>
      <c r="J29" s="26"/>
    </row>
    <row r="30" spans="1:10" x14ac:dyDescent="0.25">
      <c r="A30" s="25"/>
      <c r="B30" s="116"/>
      <c r="C30" s="25"/>
      <c r="D30" s="25"/>
      <c r="E30" s="25"/>
      <c r="F30" s="25"/>
      <c r="G30" s="25"/>
      <c r="H30" s="79"/>
      <c r="I30" s="25"/>
      <c r="J30" s="26"/>
    </row>
    <row r="31" spans="1:10" x14ac:dyDescent="0.25">
      <c r="A31" s="25"/>
      <c r="B31" s="116"/>
      <c r="C31" s="25"/>
      <c r="D31" s="25"/>
      <c r="E31" s="25"/>
      <c r="F31" s="25"/>
      <c r="G31" s="25"/>
      <c r="H31" s="79"/>
      <c r="I31" s="25"/>
      <c r="J31" s="26"/>
    </row>
    <row r="32" spans="1:10" x14ac:dyDescent="0.25">
      <c r="A32" s="25"/>
      <c r="B32" s="116"/>
      <c r="C32" s="25"/>
      <c r="D32" s="25"/>
      <c r="E32" s="25"/>
      <c r="F32" s="25"/>
      <c r="G32" s="25"/>
      <c r="H32" s="79"/>
      <c r="I32" s="25"/>
      <c r="J32" s="26"/>
    </row>
    <row r="33" spans="1:10" x14ac:dyDescent="0.25">
      <c r="A33" s="25"/>
      <c r="B33" s="116"/>
      <c r="C33" s="25"/>
      <c r="D33" s="25"/>
      <c r="E33" s="25"/>
      <c r="F33" s="25"/>
      <c r="G33" s="25"/>
      <c r="H33" s="79"/>
      <c r="I33" s="25"/>
      <c r="J33" s="26"/>
    </row>
    <row r="34" spans="1:10" x14ac:dyDescent="0.25">
      <c r="A34" s="25"/>
      <c r="B34" s="116"/>
      <c r="C34" s="25"/>
      <c r="D34" s="25"/>
      <c r="E34" s="117"/>
      <c r="F34" s="117"/>
      <c r="G34" s="25"/>
      <c r="H34" s="79"/>
      <c r="I34" s="25"/>
      <c r="J34" s="26"/>
    </row>
    <row r="35" spans="1:10" x14ac:dyDescent="0.25">
      <c r="A35" s="25"/>
      <c r="B35" s="25"/>
      <c r="C35" s="25"/>
      <c r="D35" s="118"/>
      <c r="E35" s="29" t="s">
        <v>20</v>
      </c>
      <c r="F35" s="135">
        <f>SUM(F11:F34)</f>
        <v>0</v>
      </c>
      <c r="G35" s="78"/>
      <c r="H35" s="25"/>
      <c r="I35" s="25"/>
      <c r="J35" s="26"/>
    </row>
    <row r="36" spans="1:10" x14ac:dyDescent="0.25">
      <c r="A36" s="25"/>
      <c r="B36" s="25"/>
      <c r="C36" s="25"/>
      <c r="D36" s="25"/>
      <c r="E36" s="30"/>
      <c r="F36" s="86"/>
      <c r="G36" s="25"/>
      <c r="H36" s="25"/>
      <c r="I36" s="25"/>
      <c r="J36" s="26"/>
    </row>
    <row r="37" spans="1:10" x14ac:dyDescent="0.25">
      <c r="A37" s="25"/>
      <c r="B37" s="25"/>
      <c r="C37" s="25"/>
      <c r="D37" s="25"/>
      <c r="E37" s="25"/>
      <c r="F37" s="25"/>
      <c r="G37" s="25"/>
      <c r="H37" s="25"/>
      <c r="I37" s="25"/>
      <c r="J37" s="26"/>
    </row>
    <row r="38" spans="1:10" x14ac:dyDescent="0.25">
      <c r="A38" s="24"/>
      <c r="B38" s="25"/>
      <c r="C38" s="25"/>
      <c r="D38" s="25"/>
      <c r="E38" s="25"/>
      <c r="F38" s="25"/>
      <c r="G38" s="25"/>
      <c r="H38" s="25"/>
      <c r="I38" s="25"/>
      <c r="J38" s="26"/>
    </row>
    <row r="39" spans="1:10" x14ac:dyDescent="0.25">
      <c r="A39" s="24"/>
      <c r="B39" s="25"/>
      <c r="C39" s="25"/>
      <c r="D39" s="25"/>
      <c r="E39" s="25"/>
      <c r="F39" s="25"/>
      <c r="G39" s="25"/>
      <c r="H39" s="25"/>
      <c r="I39" s="25"/>
      <c r="J39" s="26"/>
    </row>
    <row r="40" spans="1:10" x14ac:dyDescent="0.25">
      <c r="A40" s="24"/>
      <c r="B40" s="25"/>
      <c r="C40" s="25"/>
      <c r="D40" s="25"/>
      <c r="E40" s="25"/>
      <c r="F40" s="25"/>
      <c r="G40" s="25"/>
      <c r="H40" s="25"/>
      <c r="I40" s="25"/>
      <c r="J40" s="26"/>
    </row>
    <row r="41" spans="1:10" x14ac:dyDescent="0.25">
      <c r="A41" s="24"/>
      <c r="B41" s="25"/>
      <c r="C41" s="25"/>
      <c r="D41" s="25"/>
      <c r="E41" s="25"/>
      <c r="F41" s="25"/>
      <c r="G41" s="25"/>
      <c r="H41" s="25"/>
      <c r="I41" s="25"/>
      <c r="J41" s="26"/>
    </row>
    <row r="42" spans="1:10" x14ac:dyDescent="0.25">
      <c r="A42" s="24"/>
      <c r="B42" s="25"/>
      <c r="C42" s="25"/>
      <c r="D42" s="25"/>
      <c r="E42" s="25"/>
      <c r="F42" s="25"/>
      <c r="G42" s="25"/>
      <c r="H42" s="25"/>
      <c r="I42" s="25"/>
      <c r="J42" s="26"/>
    </row>
    <row r="43" spans="1:10" x14ac:dyDescent="0.25">
      <c r="A43" s="24"/>
      <c r="B43" s="25"/>
      <c r="C43" s="25"/>
      <c r="D43" s="25"/>
      <c r="E43" s="25"/>
      <c r="F43" s="25"/>
      <c r="G43" s="25"/>
      <c r="H43" s="25"/>
      <c r="I43" s="25"/>
      <c r="J43" s="26"/>
    </row>
    <row r="44" spans="1:10" x14ac:dyDescent="0.25">
      <c r="A44" s="24"/>
      <c r="B44" s="25"/>
      <c r="C44" s="25"/>
      <c r="D44" s="25"/>
      <c r="E44" s="25"/>
      <c r="F44" s="25"/>
      <c r="G44" s="25"/>
      <c r="H44" s="25"/>
      <c r="I44" s="25"/>
      <c r="J44" s="26"/>
    </row>
    <row r="45" spans="1:10" x14ac:dyDescent="0.25">
      <c r="A45" s="24"/>
      <c r="B45" s="25"/>
      <c r="C45" s="25"/>
      <c r="D45" s="25"/>
      <c r="E45" s="25"/>
      <c r="F45" s="25"/>
      <c r="G45" s="25"/>
      <c r="H45" s="25"/>
      <c r="I45" s="25"/>
      <c r="J45" s="26"/>
    </row>
    <row r="46" spans="1:10" ht="15.75" thickBot="1" x14ac:dyDescent="0.3">
      <c r="A46" s="24"/>
      <c r="B46" s="31" t="s">
        <v>4</v>
      </c>
      <c r="C46" s="25"/>
      <c r="D46" s="25"/>
      <c r="E46" s="25"/>
      <c r="F46" s="25" t="s">
        <v>6</v>
      </c>
      <c r="G46" s="25"/>
      <c r="H46" s="25"/>
      <c r="I46" s="25"/>
      <c r="J46" s="26"/>
    </row>
    <row r="47" spans="1:10" ht="15.75" thickBot="1" x14ac:dyDescent="0.3">
      <c r="A47" s="24"/>
      <c r="B47" s="232" t="str">
        <f>IF(ISBLANK(Résultats!C4),"",Résultats!C4)</f>
        <v/>
      </c>
      <c r="C47" s="233"/>
      <c r="D47" s="234"/>
      <c r="E47" s="25"/>
      <c r="F47" s="223"/>
      <c r="G47" s="224"/>
      <c r="H47" s="225"/>
      <c r="I47" s="25"/>
      <c r="J47" s="26"/>
    </row>
    <row r="48" spans="1:10" x14ac:dyDescent="0.25">
      <c r="A48" s="24"/>
      <c r="B48" s="25"/>
      <c r="C48" s="25"/>
      <c r="D48" s="25"/>
      <c r="E48" s="25"/>
      <c r="F48" s="226"/>
      <c r="G48" s="227"/>
      <c r="H48" s="228"/>
      <c r="I48" s="25"/>
      <c r="J48" s="26"/>
    </row>
    <row r="49" spans="1:10" x14ac:dyDescent="0.25">
      <c r="A49" s="24"/>
      <c r="B49" s="25"/>
      <c r="C49" s="25"/>
      <c r="D49" s="25"/>
      <c r="E49" s="25"/>
      <c r="F49" s="226"/>
      <c r="G49" s="227"/>
      <c r="H49" s="228"/>
      <c r="I49" s="25"/>
      <c r="J49" s="26"/>
    </row>
    <row r="50" spans="1:10" x14ac:dyDescent="0.25">
      <c r="A50" s="24"/>
      <c r="B50" s="25"/>
      <c r="C50" s="25"/>
      <c r="D50" s="25"/>
      <c r="E50" s="25"/>
      <c r="F50" s="226"/>
      <c r="G50" s="227"/>
      <c r="H50" s="228"/>
      <c r="I50" s="25"/>
      <c r="J50" s="26"/>
    </row>
    <row r="51" spans="1:10" ht="15.75" thickBot="1" x14ac:dyDescent="0.3">
      <c r="A51" s="24"/>
      <c r="B51" s="25"/>
      <c r="C51" s="25"/>
      <c r="D51" s="25"/>
      <c r="E51" s="25"/>
      <c r="F51" s="229"/>
      <c r="G51" s="230"/>
      <c r="H51" s="231"/>
      <c r="I51" s="25"/>
      <c r="J51" s="26"/>
    </row>
    <row r="52" spans="1:10" ht="15.75" thickBot="1" x14ac:dyDescent="0.3">
      <c r="A52" s="66" t="s">
        <v>19</v>
      </c>
      <c r="B52" s="31"/>
      <c r="C52" s="31"/>
      <c r="D52" s="31"/>
      <c r="E52" s="31"/>
      <c r="F52" s="31"/>
      <c r="G52" s="31"/>
      <c r="H52" s="31"/>
      <c r="I52" s="31"/>
      <c r="J52" s="32"/>
    </row>
  </sheetData>
  <sheetProtection algorithmName="SHA-512" hashValue="/NWK3LRwxqLVPVk3CwlM/lLjl3P3TBkQDkcjR8DYE/Jl4PN3QM5yCy4QTs/BpA1wQtdbn4GUCc+LRL4bHE/j3w==" saltValue="ZTHWyLWtPjITKRrJbEdrb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tabColor theme="4" tint="0.79998168889431442"/>
  </sheetPr>
  <dimension ref="A1:J52"/>
  <sheetViews>
    <sheetView zoomScaleNormal="100" workbookViewId="0">
      <selection activeCell="F16" sqref="F16"/>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5" t="s">
        <v>61</v>
      </c>
      <c r="B1" s="256"/>
      <c r="C1" s="256"/>
      <c r="D1" s="256"/>
      <c r="E1" s="256"/>
      <c r="F1" s="256"/>
      <c r="G1" s="256"/>
      <c r="H1" s="256"/>
      <c r="I1" s="256"/>
      <c r="J1" s="257"/>
    </row>
    <row r="2" spans="1:10" ht="15.75" thickBot="1" x14ac:dyDescent="0.3">
      <c r="A2" s="33" t="s">
        <v>1</v>
      </c>
      <c r="B2" s="238" t="str">
        <f>IF(ISBLANK(Résultats!A27),"",Résultats!A27)</f>
        <v/>
      </c>
      <c r="C2" s="242"/>
      <c r="D2" s="242"/>
      <c r="E2" s="242"/>
      <c r="F2" s="239"/>
      <c r="G2" s="34" t="s">
        <v>2</v>
      </c>
      <c r="H2" s="34"/>
      <c r="I2" s="238" t="str">
        <f>IF(ISBLANK(Résultats!D27),"",Résultats!D27)</f>
        <v/>
      </c>
      <c r="J2" s="239"/>
    </row>
    <row r="3" spans="1:10" ht="15.75" thickBot="1" x14ac:dyDescent="0.3">
      <c r="A3" s="33" t="s">
        <v>3</v>
      </c>
      <c r="B3" s="34"/>
      <c r="C3" s="238" t="str">
        <f>IF(ISBLANK(Résultats!G27),"",Résultats!G27)</f>
        <v/>
      </c>
      <c r="D3" s="242"/>
      <c r="E3" s="242"/>
      <c r="F3" s="239"/>
      <c r="G3" s="258" t="s">
        <v>18</v>
      </c>
      <c r="H3" s="259"/>
      <c r="I3" s="240" t="str">
        <f>IF(ISBLANK(Résultats!F27),"","moins de 21ans")</f>
        <v/>
      </c>
      <c r="J3" s="241"/>
    </row>
    <row r="4" spans="1:10" ht="15.75" thickBot="1" x14ac:dyDescent="0.3">
      <c r="A4" s="33" t="s">
        <v>5</v>
      </c>
      <c r="B4" s="34"/>
      <c r="C4" s="238" t="str">
        <f>IF(ISBLANK(Résultats!C2),"",(Résultats!C2))</f>
        <v/>
      </c>
      <c r="D4" s="242"/>
      <c r="E4" s="242"/>
      <c r="F4" s="239"/>
      <c r="G4" s="34" t="s">
        <v>10</v>
      </c>
      <c r="H4" s="34"/>
      <c r="I4" s="240" t="str">
        <f>IF(ISBLANK(Résultats!J2),"",Résultats!J2)</f>
        <v/>
      </c>
      <c r="J4" s="241"/>
    </row>
    <row r="5" spans="1:10" x14ac:dyDescent="0.25">
      <c r="A5" s="33" t="s">
        <v>53</v>
      </c>
      <c r="B5" s="34"/>
      <c r="C5" s="34"/>
      <c r="D5" s="34"/>
      <c r="E5" s="34"/>
      <c r="F5" s="34"/>
      <c r="G5" s="34"/>
      <c r="H5" s="34"/>
      <c r="I5" s="43"/>
      <c r="J5" s="35"/>
    </row>
    <row r="6" spans="1:10" ht="17.25" x14ac:dyDescent="0.25">
      <c r="A6" s="142" t="s">
        <v>55</v>
      </c>
      <c r="B6" s="34"/>
      <c r="C6" s="34"/>
      <c r="D6" s="34"/>
      <c r="E6" s="34"/>
      <c r="F6" s="34"/>
      <c r="G6" s="34"/>
      <c r="H6" s="34"/>
      <c r="I6" s="34"/>
      <c r="J6" s="35"/>
    </row>
    <row r="7" spans="1:10" ht="17.25" x14ac:dyDescent="0.25">
      <c r="A7" s="142" t="s">
        <v>57</v>
      </c>
      <c r="B7" s="34"/>
      <c r="C7" s="34"/>
      <c r="D7" s="34"/>
      <c r="E7" s="34"/>
      <c r="F7" s="34"/>
      <c r="G7" s="34"/>
      <c r="H7" s="34"/>
      <c r="I7" s="34"/>
      <c r="J7" s="35"/>
    </row>
    <row r="8" spans="1:10" ht="17.25" x14ac:dyDescent="0.25">
      <c r="A8" s="142" t="s">
        <v>59</v>
      </c>
      <c r="B8" s="34"/>
      <c r="C8" s="34"/>
      <c r="D8" s="34"/>
      <c r="E8" s="34"/>
      <c r="F8" s="34"/>
      <c r="G8" s="34"/>
      <c r="H8" s="34"/>
      <c r="I8" s="34"/>
      <c r="J8" s="35"/>
    </row>
    <row r="9" spans="1:10" x14ac:dyDescent="0.25">
      <c r="A9" s="33"/>
      <c r="B9" s="34"/>
      <c r="C9" s="34"/>
      <c r="D9" s="34"/>
      <c r="E9" s="34"/>
      <c r="F9" s="34"/>
      <c r="G9" s="34"/>
      <c r="H9" s="34"/>
      <c r="I9" s="34"/>
      <c r="J9" s="35"/>
    </row>
    <row r="10" spans="1:10" ht="45" x14ac:dyDescent="0.25">
      <c r="A10" s="34"/>
      <c r="B10" s="147" t="s">
        <v>60</v>
      </c>
      <c r="C10" s="154" t="s">
        <v>24</v>
      </c>
      <c r="D10" s="154" t="s">
        <v>25</v>
      </c>
      <c r="E10" s="154" t="s">
        <v>26</v>
      </c>
      <c r="F10" s="36" t="s">
        <v>29</v>
      </c>
      <c r="G10" s="72"/>
      <c r="H10" s="73"/>
      <c r="I10" s="34"/>
      <c r="J10" s="35"/>
    </row>
    <row r="11" spans="1:10" x14ac:dyDescent="0.25">
      <c r="A11" s="34"/>
      <c r="B11" s="37">
        <v>1</v>
      </c>
      <c r="C11" s="38">
        <f>SUM(Exercice1!G21:'Exercice1'!J21)</f>
        <v>0</v>
      </c>
      <c r="D11" s="38">
        <f>SUM(Exercice1!K21:'Exercice1'!N21)</f>
        <v>0</v>
      </c>
      <c r="E11" s="38">
        <f>SUM(Exercice1!O21:'Exercice1'!R21)</f>
        <v>0</v>
      </c>
      <c r="F11" s="38">
        <f>Exercice1!S21</f>
        <v>0</v>
      </c>
      <c r="G11" s="74"/>
      <c r="H11" s="75"/>
      <c r="I11" s="34"/>
      <c r="J11" s="35"/>
    </row>
    <row r="12" spans="1:10" x14ac:dyDescent="0.25">
      <c r="A12" s="34"/>
      <c r="B12" s="37">
        <v>2</v>
      </c>
      <c r="C12" s="38">
        <f>SUM(Exercice2!G$21:'Exercice2'!J$21)</f>
        <v>0</v>
      </c>
      <c r="D12" s="38">
        <f>SUM(Exercice2!K$21:'Exercice2'!N$21)</f>
        <v>0</v>
      </c>
      <c r="E12" s="38">
        <f>SUM(Exercice2!Q$21:'Exercice2'!R$21)</f>
        <v>0</v>
      </c>
      <c r="F12" s="38">
        <f>Exercice2!S21</f>
        <v>0</v>
      </c>
      <c r="G12" s="74"/>
      <c r="H12" s="75"/>
      <c r="I12" s="34"/>
      <c r="J12" s="35"/>
    </row>
    <row r="13" spans="1:10" x14ac:dyDescent="0.25">
      <c r="A13" s="34"/>
      <c r="B13" s="37">
        <v>3</v>
      </c>
      <c r="C13" s="38">
        <f>SUM(Exercice3!H$21:'Exercice3'!K$21)</f>
        <v>0</v>
      </c>
      <c r="D13" s="38">
        <f>SUM(Exercice3!L$21:'Exercice3'!O$21)</f>
        <v>0</v>
      </c>
      <c r="E13" s="38">
        <f>SUM(Exercice4!P$21:'Exercice4'!S$21)</f>
        <v>0</v>
      </c>
      <c r="F13" s="38">
        <f>Exercice3!T5</f>
        <v>0</v>
      </c>
      <c r="G13" s="74"/>
      <c r="H13" s="75"/>
      <c r="I13" s="34"/>
      <c r="J13" s="35"/>
    </row>
    <row r="14" spans="1:10" x14ac:dyDescent="0.25">
      <c r="A14" s="34"/>
      <c r="B14" s="37">
        <v>4</v>
      </c>
      <c r="C14" s="38">
        <f>SUM(Exercice3!H$21:'Exercice3'!K$21)</f>
        <v>0</v>
      </c>
      <c r="D14" s="38">
        <f>SUM(Exercice4!L$21:'Exercice4'!O$21)</f>
        <v>0</v>
      </c>
      <c r="E14" s="38">
        <f>SUM(Exercice4!P$21:'Exercice4'!S$21)</f>
        <v>0</v>
      </c>
      <c r="F14" s="38">
        <f>Exercice4!T21</f>
        <v>0</v>
      </c>
      <c r="G14" s="74"/>
      <c r="H14" s="75"/>
      <c r="I14" s="34"/>
      <c r="J14" s="35"/>
    </row>
    <row r="15" spans="1:10" x14ac:dyDescent="0.25">
      <c r="A15" s="34"/>
      <c r="B15" s="37">
        <v>5</v>
      </c>
      <c r="C15" s="38">
        <f>SUM(Exercice5!H$21:'Exercice5'!L$21)</f>
        <v>0</v>
      </c>
      <c r="D15" s="38">
        <f>SUM(Exercice5!M$21:'Exercice5'!Q$21)</f>
        <v>0</v>
      </c>
      <c r="E15" s="38">
        <f>SUM(Exercice5!R$21:'Exercice5'!V$21)</f>
        <v>0</v>
      </c>
      <c r="F15" s="38">
        <f>Exercice5!W21</f>
        <v>0</v>
      </c>
      <c r="G15" s="74"/>
      <c r="H15" s="75"/>
      <c r="I15" s="34"/>
      <c r="J15" s="35"/>
    </row>
    <row r="16" spans="1:10" x14ac:dyDescent="0.25">
      <c r="A16" s="34"/>
      <c r="B16" s="37">
        <v>6</v>
      </c>
      <c r="C16" s="38">
        <f>SUM(Exercice6!H$21:'Exercice6'!K$21)</f>
        <v>0</v>
      </c>
      <c r="D16" s="38">
        <f>SUM(Exercice6!L$21:'Exercice6'!O$21)</f>
        <v>0</v>
      </c>
      <c r="E16" s="38">
        <f>SUM(Exercice6!P$21:'Exercice6'!S$21)</f>
        <v>0</v>
      </c>
      <c r="F16" s="38">
        <f>Exercice6!T21</f>
        <v>0</v>
      </c>
      <c r="G16" s="74"/>
      <c r="H16" s="75"/>
      <c r="I16" s="34"/>
      <c r="J16" s="35"/>
    </row>
    <row r="17" spans="1:10" x14ac:dyDescent="0.25">
      <c r="A17" s="34"/>
      <c r="B17" s="119"/>
      <c r="C17" s="39"/>
      <c r="D17" s="39"/>
      <c r="E17" s="39"/>
      <c r="F17" s="39"/>
      <c r="G17" s="34"/>
      <c r="H17" s="75"/>
      <c r="I17" s="34"/>
      <c r="J17" s="35"/>
    </row>
    <row r="18" spans="1:10" x14ac:dyDescent="0.25">
      <c r="A18" s="34"/>
      <c r="B18" s="120"/>
      <c r="C18" s="34"/>
      <c r="D18" s="34"/>
      <c r="E18" s="34"/>
      <c r="F18" s="34"/>
      <c r="G18" s="34"/>
      <c r="H18" s="75"/>
      <c r="I18" s="34"/>
      <c r="J18" s="35"/>
    </row>
    <row r="19" spans="1:10" x14ac:dyDescent="0.25">
      <c r="A19" s="34"/>
      <c r="B19" s="120"/>
      <c r="C19" s="34"/>
      <c r="D19" s="34"/>
      <c r="E19" s="34"/>
      <c r="F19" s="34"/>
      <c r="G19" s="34"/>
      <c r="H19" s="75"/>
      <c r="I19" s="34"/>
      <c r="J19" s="35"/>
    </row>
    <row r="20" spans="1:10" x14ac:dyDescent="0.25">
      <c r="A20" s="34"/>
      <c r="B20" s="120"/>
      <c r="C20" s="34"/>
      <c r="D20" s="34"/>
      <c r="E20" s="34"/>
      <c r="F20" s="34"/>
      <c r="G20" s="34"/>
      <c r="H20" s="75"/>
      <c r="I20" s="34"/>
      <c r="J20" s="35"/>
    </row>
    <row r="21" spans="1:10" x14ac:dyDescent="0.25">
      <c r="A21" s="34"/>
      <c r="B21" s="120"/>
      <c r="C21" s="34"/>
      <c r="D21" s="34"/>
      <c r="E21" s="34"/>
      <c r="F21" s="34"/>
      <c r="G21" s="34"/>
      <c r="H21" s="75"/>
      <c r="I21" s="34"/>
      <c r="J21" s="35"/>
    </row>
    <row r="22" spans="1:10" x14ac:dyDescent="0.25">
      <c r="A22" s="34"/>
      <c r="B22" s="120"/>
      <c r="C22" s="34"/>
      <c r="D22" s="34"/>
      <c r="E22" s="34"/>
      <c r="F22" s="34"/>
      <c r="G22" s="34"/>
      <c r="H22" s="75"/>
      <c r="I22" s="34"/>
      <c r="J22" s="35"/>
    </row>
    <row r="23" spans="1:10" x14ac:dyDescent="0.25">
      <c r="A23" s="34"/>
      <c r="B23" s="120"/>
      <c r="C23" s="34"/>
      <c r="D23" s="34"/>
      <c r="E23" s="34"/>
      <c r="F23" s="34"/>
      <c r="G23" s="34"/>
      <c r="H23" s="75"/>
      <c r="I23" s="34"/>
      <c r="J23" s="35"/>
    </row>
    <row r="24" spans="1:10" x14ac:dyDescent="0.25">
      <c r="A24" s="34"/>
      <c r="B24" s="120"/>
      <c r="C24" s="34"/>
      <c r="D24" s="34"/>
      <c r="E24" s="34"/>
      <c r="F24" s="34"/>
      <c r="G24" s="34"/>
      <c r="H24" s="75"/>
      <c r="I24" s="34"/>
      <c r="J24" s="35"/>
    </row>
    <row r="25" spans="1:10" x14ac:dyDescent="0.25">
      <c r="A25" s="34"/>
      <c r="B25" s="120"/>
      <c r="C25" s="34"/>
      <c r="D25" s="34"/>
      <c r="E25" s="34"/>
      <c r="F25" s="34"/>
      <c r="G25" s="34"/>
      <c r="H25" s="75"/>
      <c r="I25" s="34"/>
      <c r="J25" s="35"/>
    </row>
    <row r="26" spans="1:10" x14ac:dyDescent="0.25">
      <c r="A26" s="34"/>
      <c r="B26" s="120"/>
      <c r="C26" s="34"/>
      <c r="D26" s="34"/>
      <c r="E26" s="34"/>
      <c r="F26" s="34"/>
      <c r="G26" s="34"/>
      <c r="H26" s="75"/>
      <c r="I26" s="34"/>
      <c r="J26" s="35"/>
    </row>
    <row r="27" spans="1:10" x14ac:dyDescent="0.25">
      <c r="A27" s="34"/>
      <c r="B27" s="120"/>
      <c r="C27" s="34"/>
      <c r="D27" s="34"/>
      <c r="E27" s="34"/>
      <c r="F27" s="34"/>
      <c r="G27" s="34"/>
      <c r="H27" s="75"/>
      <c r="I27" s="34"/>
      <c r="J27" s="35"/>
    </row>
    <row r="28" spans="1:10" x14ac:dyDescent="0.25">
      <c r="A28" s="34"/>
      <c r="B28" s="120"/>
      <c r="C28" s="34"/>
      <c r="D28" s="34"/>
      <c r="E28" s="34"/>
      <c r="F28" s="34"/>
      <c r="G28" s="34"/>
      <c r="H28" s="75"/>
      <c r="I28" s="34"/>
      <c r="J28" s="35"/>
    </row>
    <row r="29" spans="1:10" x14ac:dyDescent="0.25">
      <c r="A29" s="34"/>
      <c r="B29" s="120"/>
      <c r="C29" s="34"/>
      <c r="D29" s="34"/>
      <c r="E29" s="34"/>
      <c r="F29" s="34"/>
      <c r="G29" s="34"/>
      <c r="H29" s="75"/>
      <c r="I29" s="34"/>
      <c r="J29" s="35"/>
    </row>
    <row r="30" spans="1:10" x14ac:dyDescent="0.25">
      <c r="A30" s="34"/>
      <c r="B30" s="120"/>
      <c r="C30" s="34"/>
      <c r="D30" s="34"/>
      <c r="E30" s="34"/>
      <c r="F30" s="34"/>
      <c r="G30" s="34"/>
      <c r="H30" s="75"/>
      <c r="I30" s="34"/>
      <c r="J30" s="35"/>
    </row>
    <row r="31" spans="1:10" x14ac:dyDescent="0.25">
      <c r="A31" s="34"/>
      <c r="B31" s="120"/>
      <c r="C31" s="34"/>
      <c r="D31" s="34"/>
      <c r="E31" s="34"/>
      <c r="F31" s="34"/>
      <c r="G31" s="34"/>
      <c r="H31" s="75"/>
      <c r="I31" s="34"/>
      <c r="J31" s="35"/>
    </row>
    <row r="32" spans="1:10" x14ac:dyDescent="0.25">
      <c r="A32" s="34"/>
      <c r="B32" s="120"/>
      <c r="C32" s="34"/>
      <c r="D32" s="34"/>
      <c r="E32" s="34"/>
      <c r="F32" s="34"/>
      <c r="G32" s="34"/>
      <c r="H32" s="75"/>
      <c r="I32" s="34"/>
      <c r="J32" s="35"/>
    </row>
    <row r="33" spans="1:10" x14ac:dyDescent="0.25">
      <c r="A33" s="34"/>
      <c r="B33" s="120"/>
      <c r="C33" s="34"/>
      <c r="D33" s="34"/>
      <c r="E33" s="34"/>
      <c r="F33" s="34"/>
      <c r="G33" s="34"/>
      <c r="H33" s="75"/>
      <c r="I33" s="34"/>
      <c r="J33" s="35"/>
    </row>
    <row r="34" spans="1:10" x14ac:dyDescent="0.25">
      <c r="A34" s="34"/>
      <c r="B34" s="120"/>
      <c r="C34" s="34"/>
      <c r="D34" s="34"/>
      <c r="E34" s="121"/>
      <c r="F34" s="121"/>
      <c r="G34" s="34"/>
      <c r="H34" s="75"/>
      <c r="I34" s="34"/>
      <c r="J34" s="35"/>
    </row>
    <row r="35" spans="1:10" x14ac:dyDescent="0.25">
      <c r="A35" s="34"/>
      <c r="B35" s="34"/>
      <c r="C35" s="34"/>
      <c r="D35" s="122"/>
      <c r="E35" s="38" t="s">
        <v>20</v>
      </c>
      <c r="F35" s="137">
        <f>SUM(F11:F34)</f>
        <v>0</v>
      </c>
      <c r="G35" s="74"/>
      <c r="H35" s="34"/>
      <c r="I35" s="34"/>
      <c r="J35" s="35"/>
    </row>
    <row r="36" spans="1:10" x14ac:dyDescent="0.25">
      <c r="A36" s="34"/>
      <c r="B36" s="34"/>
      <c r="C36" s="34"/>
      <c r="D36" s="34"/>
      <c r="E36" s="39"/>
      <c r="F36" s="85"/>
      <c r="G36" s="34"/>
      <c r="H36" s="34"/>
      <c r="I36" s="34"/>
      <c r="J36" s="35"/>
    </row>
    <row r="37" spans="1:10" x14ac:dyDescent="0.25">
      <c r="A37" s="34"/>
      <c r="B37" s="34"/>
      <c r="C37" s="34"/>
      <c r="D37" s="34"/>
      <c r="E37" s="34"/>
      <c r="F37" s="34"/>
      <c r="G37" s="34"/>
      <c r="H37" s="34"/>
      <c r="I37" s="34"/>
      <c r="J37" s="35"/>
    </row>
    <row r="38" spans="1:10" x14ac:dyDescent="0.25">
      <c r="A38" s="33"/>
      <c r="B38" s="34"/>
      <c r="C38" s="34"/>
      <c r="D38" s="34"/>
      <c r="E38" s="34"/>
      <c r="F38" s="34"/>
      <c r="G38" s="34"/>
      <c r="H38" s="34"/>
      <c r="I38" s="34"/>
      <c r="J38" s="35"/>
    </row>
    <row r="39" spans="1:10" x14ac:dyDescent="0.25">
      <c r="A39" s="33"/>
      <c r="B39" s="34"/>
      <c r="C39" s="34"/>
      <c r="D39" s="34"/>
      <c r="E39" s="34"/>
      <c r="F39" s="34"/>
      <c r="G39" s="34"/>
      <c r="H39" s="34"/>
      <c r="I39" s="34"/>
      <c r="J39" s="35"/>
    </row>
    <row r="40" spans="1:10" x14ac:dyDescent="0.25">
      <c r="A40" s="33"/>
      <c r="B40" s="34"/>
      <c r="C40" s="34"/>
      <c r="D40" s="34"/>
      <c r="E40" s="34"/>
      <c r="F40" s="34"/>
      <c r="G40" s="34"/>
      <c r="H40" s="34"/>
      <c r="I40" s="34"/>
      <c r="J40" s="35"/>
    </row>
    <row r="41" spans="1:10" x14ac:dyDescent="0.25">
      <c r="A41" s="33"/>
      <c r="B41" s="34"/>
      <c r="C41" s="34"/>
      <c r="D41" s="34"/>
      <c r="E41" s="34"/>
      <c r="F41" s="34"/>
      <c r="G41" s="34"/>
      <c r="H41" s="34"/>
      <c r="I41" s="34"/>
      <c r="J41" s="35"/>
    </row>
    <row r="42" spans="1:10" x14ac:dyDescent="0.25">
      <c r="A42" s="33"/>
      <c r="B42" s="34"/>
      <c r="C42" s="34"/>
      <c r="D42" s="34"/>
      <c r="E42" s="34"/>
      <c r="F42" s="34"/>
      <c r="G42" s="34"/>
      <c r="H42" s="34"/>
      <c r="I42" s="34"/>
      <c r="J42" s="35"/>
    </row>
    <row r="43" spans="1:10" x14ac:dyDescent="0.25">
      <c r="A43" s="33"/>
      <c r="B43" s="34"/>
      <c r="C43" s="34"/>
      <c r="D43" s="34"/>
      <c r="E43" s="34"/>
      <c r="F43" s="34"/>
      <c r="G43" s="34"/>
      <c r="H43" s="34"/>
      <c r="I43" s="34"/>
      <c r="J43" s="35"/>
    </row>
    <row r="44" spans="1:10" x14ac:dyDescent="0.25">
      <c r="A44" s="33"/>
      <c r="B44" s="34"/>
      <c r="C44" s="34"/>
      <c r="D44" s="34"/>
      <c r="E44" s="34"/>
      <c r="F44" s="34"/>
      <c r="G44" s="34"/>
      <c r="H44" s="34"/>
      <c r="I44" s="34"/>
      <c r="J44" s="35"/>
    </row>
    <row r="45" spans="1:10" x14ac:dyDescent="0.25">
      <c r="A45" s="33"/>
      <c r="B45" s="34"/>
      <c r="C45" s="34"/>
      <c r="D45" s="34"/>
      <c r="E45" s="34"/>
      <c r="F45" s="34"/>
      <c r="G45" s="34"/>
      <c r="H45" s="34"/>
      <c r="I45" s="34"/>
      <c r="J45" s="35"/>
    </row>
    <row r="46" spans="1:10" ht="15.75" thickBot="1" x14ac:dyDescent="0.3">
      <c r="A46" s="33"/>
      <c r="B46" s="40" t="s">
        <v>4</v>
      </c>
      <c r="C46" s="34"/>
      <c r="D46" s="34"/>
      <c r="E46" s="34"/>
      <c r="F46" s="34" t="s">
        <v>6</v>
      </c>
      <c r="G46" s="34"/>
      <c r="H46" s="34"/>
      <c r="I46" s="34"/>
      <c r="J46" s="35"/>
    </row>
    <row r="47" spans="1:10" ht="15.75" thickBot="1" x14ac:dyDescent="0.3">
      <c r="A47" s="33"/>
      <c r="B47" s="232" t="str">
        <f>IF(ISBLANK(Résultats!C4),"",Résultats!C4)</f>
        <v/>
      </c>
      <c r="C47" s="233"/>
      <c r="D47" s="234"/>
      <c r="E47" s="34"/>
      <c r="F47" s="223"/>
      <c r="G47" s="224"/>
      <c r="H47" s="225"/>
      <c r="I47" s="34"/>
      <c r="J47" s="35"/>
    </row>
    <row r="48" spans="1:10" x14ac:dyDescent="0.25">
      <c r="A48" s="33"/>
      <c r="B48" s="34"/>
      <c r="C48" s="34"/>
      <c r="D48" s="34"/>
      <c r="E48" s="34"/>
      <c r="F48" s="226"/>
      <c r="G48" s="227"/>
      <c r="H48" s="228"/>
      <c r="I48" s="34"/>
      <c r="J48" s="35"/>
    </row>
    <row r="49" spans="1:10" x14ac:dyDescent="0.25">
      <c r="A49" s="33"/>
      <c r="B49" s="34"/>
      <c r="C49" s="34"/>
      <c r="D49" s="34"/>
      <c r="E49" s="34"/>
      <c r="F49" s="226"/>
      <c r="G49" s="227"/>
      <c r="H49" s="228"/>
      <c r="I49" s="34"/>
      <c r="J49" s="35"/>
    </row>
    <row r="50" spans="1:10" x14ac:dyDescent="0.25">
      <c r="A50" s="33"/>
      <c r="B50" s="34"/>
      <c r="C50" s="34"/>
      <c r="D50" s="34"/>
      <c r="E50" s="34"/>
      <c r="F50" s="226"/>
      <c r="G50" s="227"/>
      <c r="H50" s="228"/>
      <c r="I50" s="34"/>
      <c r="J50" s="35"/>
    </row>
    <row r="51" spans="1:10" ht="15.75" thickBot="1" x14ac:dyDescent="0.3">
      <c r="A51" s="33"/>
      <c r="B51" s="34"/>
      <c r="C51" s="34"/>
      <c r="D51" s="34"/>
      <c r="E51" s="34"/>
      <c r="F51" s="229"/>
      <c r="G51" s="230"/>
      <c r="H51" s="231"/>
      <c r="I51" s="34"/>
      <c r="J51" s="35"/>
    </row>
    <row r="52" spans="1:10" ht="15.75" thickBot="1" x14ac:dyDescent="0.3">
      <c r="A52" s="65" t="s">
        <v>19</v>
      </c>
      <c r="B52" s="40"/>
      <c r="C52" s="40"/>
      <c r="D52" s="40"/>
      <c r="E52" s="40"/>
      <c r="F52" s="40"/>
      <c r="G52" s="40"/>
      <c r="H52" s="40"/>
      <c r="I52" s="40"/>
      <c r="J52" s="41"/>
    </row>
  </sheetData>
  <sheetProtection algorithmName="SHA-512" hashValue="O4inj532uxaQ1Rfnu2sTihkTn/itAub5BDr8lAflY2PcB5gv4eRRtoaUx96r045w06pA0d3Sf2r5eqg0yGmVhw==" saltValue="MurqWmWhVoPZRkOfvVvvc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tabColor rgb="FFFFFFCC"/>
  </sheetPr>
  <dimension ref="A1:K39"/>
  <sheetViews>
    <sheetView workbookViewId="0">
      <selection activeCell="C2" sqref="C2:H2"/>
    </sheetView>
  </sheetViews>
  <sheetFormatPr baseColWidth="10" defaultRowHeight="15" x14ac:dyDescent="0.25"/>
  <sheetData>
    <row r="1" spans="1:11" ht="100.9" customHeight="1" x14ac:dyDescent="0.25">
      <c r="A1" s="206" t="s">
        <v>45</v>
      </c>
      <c r="B1" s="207"/>
      <c r="C1" s="207"/>
      <c r="D1" s="207"/>
      <c r="E1" s="207"/>
      <c r="F1" s="207"/>
      <c r="G1" s="207"/>
      <c r="H1" s="207"/>
      <c r="I1" s="207"/>
      <c r="J1" s="207"/>
      <c r="K1" s="208"/>
    </row>
    <row r="2" spans="1:11" x14ac:dyDescent="0.25">
      <c r="A2" s="51" t="s">
        <v>5</v>
      </c>
      <c r="B2" s="7"/>
      <c r="C2" s="209"/>
      <c r="D2" s="210"/>
      <c r="E2" s="210"/>
      <c r="F2" s="210"/>
      <c r="G2" s="210"/>
      <c r="H2" s="211"/>
      <c r="I2" s="7" t="s">
        <v>10</v>
      </c>
      <c r="J2" s="209"/>
      <c r="K2" s="211"/>
    </row>
    <row r="3" spans="1:11" x14ac:dyDescent="0.25">
      <c r="A3" s="51"/>
      <c r="B3" s="7"/>
      <c r="C3" s="7"/>
      <c r="D3" s="7"/>
      <c r="E3" s="7"/>
      <c r="F3" s="7"/>
      <c r="G3" s="7"/>
      <c r="H3" s="7"/>
      <c r="I3" s="7"/>
      <c r="J3" s="7"/>
      <c r="K3" s="52"/>
    </row>
    <row r="4" spans="1:11" x14ac:dyDescent="0.25">
      <c r="A4" s="53"/>
      <c r="B4" s="52" t="s">
        <v>4</v>
      </c>
      <c r="C4" s="212"/>
      <c r="D4" s="210"/>
      <c r="E4" s="211"/>
      <c r="F4" s="7"/>
      <c r="G4" s="54"/>
      <c r="H4" s="54"/>
      <c r="I4" s="7"/>
      <c r="J4" s="7"/>
      <c r="K4" s="52"/>
    </row>
    <row r="5" spans="1:11" x14ac:dyDescent="0.25">
      <c r="A5" s="51"/>
      <c r="B5" s="7"/>
      <c r="C5" s="7"/>
      <c r="D5" s="7"/>
      <c r="E5" s="7"/>
      <c r="F5" s="7"/>
      <c r="G5" s="54"/>
      <c r="H5" s="54"/>
      <c r="I5" s="7"/>
      <c r="J5" s="7"/>
      <c r="K5" s="52"/>
    </row>
    <row r="6" spans="1:11" ht="15.75" thickBot="1" x14ac:dyDescent="0.3">
      <c r="A6" s="55"/>
      <c r="B6" s="56"/>
      <c r="C6" s="56"/>
      <c r="D6" s="56"/>
      <c r="E6" s="56"/>
      <c r="F6" s="57" t="s">
        <v>44</v>
      </c>
      <c r="G6" s="56"/>
      <c r="H6" s="56"/>
      <c r="I6" s="7"/>
      <c r="J6" s="7"/>
      <c r="K6" s="52"/>
    </row>
    <row r="7" spans="1:11" x14ac:dyDescent="0.25">
      <c r="A7" s="213" t="s">
        <v>12</v>
      </c>
      <c r="B7" s="214"/>
      <c r="C7" s="215"/>
      <c r="D7" s="216" t="s">
        <v>13</v>
      </c>
      <c r="E7" s="214"/>
      <c r="F7" s="58" t="s">
        <v>46</v>
      </c>
      <c r="G7" s="214" t="s">
        <v>14</v>
      </c>
      <c r="H7" s="215"/>
      <c r="I7" s="61" t="s">
        <v>21</v>
      </c>
      <c r="J7" s="217" t="s">
        <v>15</v>
      </c>
      <c r="K7" s="218"/>
    </row>
    <row r="8" spans="1:11" x14ac:dyDescent="0.25">
      <c r="A8" s="201"/>
      <c r="B8" s="202"/>
      <c r="C8" s="203"/>
      <c r="D8" s="204"/>
      <c r="E8" s="205"/>
      <c r="F8" s="59"/>
      <c r="G8" s="204"/>
      <c r="H8" s="205"/>
      <c r="I8" s="139">
        <f>Joueur1!F$35</f>
        <v>0</v>
      </c>
      <c r="J8" s="190">
        <f>RANK(I8,I$8:I$27,0)</f>
        <v>1</v>
      </c>
      <c r="K8" s="191"/>
    </row>
    <row r="9" spans="1:11" x14ac:dyDescent="0.25">
      <c r="A9" s="201"/>
      <c r="B9" s="202"/>
      <c r="C9" s="203"/>
      <c r="D9" s="204"/>
      <c r="E9" s="205"/>
      <c r="F9" s="59"/>
      <c r="G9" s="204"/>
      <c r="H9" s="205"/>
      <c r="I9" s="139">
        <f>Joueur2!F$35</f>
        <v>0</v>
      </c>
      <c r="J9" s="190">
        <f t="shared" ref="J9:J27" si="0">RANK(I9,I$8:I$27,0)</f>
        <v>1</v>
      </c>
      <c r="K9" s="191"/>
    </row>
    <row r="10" spans="1:11" x14ac:dyDescent="0.25">
      <c r="A10" s="201"/>
      <c r="B10" s="202"/>
      <c r="C10" s="203"/>
      <c r="D10" s="204"/>
      <c r="E10" s="205"/>
      <c r="F10" s="59"/>
      <c r="G10" s="204"/>
      <c r="H10" s="205"/>
      <c r="I10" s="139">
        <f>Joueur3!F$35</f>
        <v>0</v>
      </c>
      <c r="J10" s="190">
        <f t="shared" si="0"/>
        <v>1</v>
      </c>
      <c r="K10" s="191"/>
    </row>
    <row r="11" spans="1:11" x14ac:dyDescent="0.25">
      <c r="A11" s="201"/>
      <c r="B11" s="202"/>
      <c r="C11" s="203"/>
      <c r="D11" s="204"/>
      <c r="E11" s="205"/>
      <c r="F11" s="59"/>
      <c r="G11" s="204"/>
      <c r="H11" s="205"/>
      <c r="I11" s="139">
        <f>Joueur4!F$35</f>
        <v>0</v>
      </c>
      <c r="J11" s="190">
        <f t="shared" si="0"/>
        <v>1</v>
      </c>
      <c r="K11" s="191"/>
    </row>
    <row r="12" spans="1:11" x14ac:dyDescent="0.25">
      <c r="A12" s="201"/>
      <c r="B12" s="202"/>
      <c r="C12" s="203"/>
      <c r="D12" s="204"/>
      <c r="E12" s="205"/>
      <c r="F12" s="59"/>
      <c r="G12" s="204"/>
      <c r="H12" s="205"/>
      <c r="I12" s="139">
        <f>Joueur5!F$35</f>
        <v>0</v>
      </c>
      <c r="J12" s="190">
        <f t="shared" si="0"/>
        <v>1</v>
      </c>
      <c r="K12" s="191"/>
    </row>
    <row r="13" spans="1:11" x14ac:dyDescent="0.25">
      <c r="A13" s="201"/>
      <c r="B13" s="202"/>
      <c r="C13" s="203"/>
      <c r="D13" s="204"/>
      <c r="E13" s="205"/>
      <c r="F13" s="59"/>
      <c r="G13" s="204"/>
      <c r="H13" s="205"/>
      <c r="I13" s="139">
        <f>Joueur6!F$35</f>
        <v>0</v>
      </c>
      <c r="J13" s="190">
        <f t="shared" si="0"/>
        <v>1</v>
      </c>
      <c r="K13" s="191"/>
    </row>
    <row r="14" spans="1:11" x14ac:dyDescent="0.25">
      <c r="A14" s="201"/>
      <c r="B14" s="202"/>
      <c r="C14" s="203"/>
      <c r="D14" s="204"/>
      <c r="E14" s="205"/>
      <c r="F14" s="59"/>
      <c r="G14" s="204"/>
      <c r="H14" s="205"/>
      <c r="I14" s="139">
        <f>Joueur7!F$35</f>
        <v>0</v>
      </c>
      <c r="J14" s="190">
        <f t="shared" si="0"/>
        <v>1</v>
      </c>
      <c r="K14" s="191"/>
    </row>
    <row r="15" spans="1:11" x14ac:dyDescent="0.25">
      <c r="A15" s="201"/>
      <c r="B15" s="202"/>
      <c r="C15" s="203"/>
      <c r="D15" s="204"/>
      <c r="E15" s="205"/>
      <c r="F15" s="59"/>
      <c r="G15" s="204"/>
      <c r="H15" s="205"/>
      <c r="I15" s="139">
        <f>Joueur8!F$35</f>
        <v>0</v>
      </c>
      <c r="J15" s="190">
        <f t="shared" si="0"/>
        <v>1</v>
      </c>
      <c r="K15" s="191"/>
    </row>
    <row r="16" spans="1:11" x14ac:dyDescent="0.25">
      <c r="A16" s="201"/>
      <c r="B16" s="202"/>
      <c r="C16" s="203"/>
      <c r="D16" s="204"/>
      <c r="E16" s="205"/>
      <c r="F16" s="59"/>
      <c r="G16" s="204"/>
      <c r="H16" s="205"/>
      <c r="I16" s="139">
        <f>Joueur9!F$35</f>
        <v>0</v>
      </c>
      <c r="J16" s="190">
        <f t="shared" si="0"/>
        <v>1</v>
      </c>
      <c r="K16" s="191"/>
    </row>
    <row r="17" spans="1:11" x14ac:dyDescent="0.25">
      <c r="A17" s="201"/>
      <c r="B17" s="202"/>
      <c r="C17" s="203"/>
      <c r="D17" s="204"/>
      <c r="E17" s="205"/>
      <c r="F17" s="59"/>
      <c r="G17" s="204"/>
      <c r="H17" s="205"/>
      <c r="I17" s="139">
        <f>Joueur10!F$35</f>
        <v>0</v>
      </c>
      <c r="J17" s="190">
        <f t="shared" si="0"/>
        <v>1</v>
      </c>
      <c r="K17" s="191"/>
    </row>
    <row r="18" spans="1:11" x14ac:dyDescent="0.25">
      <c r="A18" s="201"/>
      <c r="B18" s="202"/>
      <c r="C18" s="203"/>
      <c r="D18" s="204"/>
      <c r="E18" s="205"/>
      <c r="F18" s="59"/>
      <c r="G18" s="204"/>
      <c r="H18" s="205"/>
      <c r="I18" s="139">
        <f>Joueur11!F$35</f>
        <v>0</v>
      </c>
      <c r="J18" s="190">
        <f t="shared" si="0"/>
        <v>1</v>
      </c>
      <c r="K18" s="191"/>
    </row>
    <row r="19" spans="1:11" x14ac:dyDescent="0.25">
      <c r="A19" s="201"/>
      <c r="B19" s="202"/>
      <c r="C19" s="203"/>
      <c r="D19" s="204"/>
      <c r="E19" s="205"/>
      <c r="F19" s="59"/>
      <c r="G19" s="204"/>
      <c r="H19" s="205"/>
      <c r="I19" s="139">
        <f>Joueur12!F$35</f>
        <v>0</v>
      </c>
      <c r="J19" s="190">
        <f t="shared" si="0"/>
        <v>1</v>
      </c>
      <c r="K19" s="191"/>
    </row>
    <row r="20" spans="1:11" x14ac:dyDescent="0.25">
      <c r="A20" s="201"/>
      <c r="B20" s="202"/>
      <c r="C20" s="203"/>
      <c r="D20" s="204"/>
      <c r="E20" s="205"/>
      <c r="F20" s="59"/>
      <c r="G20" s="204"/>
      <c r="H20" s="205"/>
      <c r="I20" s="139">
        <f>Joueur13!F$35</f>
        <v>0</v>
      </c>
      <c r="J20" s="190">
        <f t="shared" si="0"/>
        <v>1</v>
      </c>
      <c r="K20" s="191"/>
    </row>
    <row r="21" spans="1:11" x14ac:dyDescent="0.25">
      <c r="A21" s="201"/>
      <c r="B21" s="202"/>
      <c r="C21" s="203"/>
      <c r="D21" s="204"/>
      <c r="E21" s="205"/>
      <c r="F21" s="59"/>
      <c r="G21" s="204"/>
      <c r="H21" s="205"/>
      <c r="I21" s="139">
        <f>Joueur14!F$35</f>
        <v>0</v>
      </c>
      <c r="J21" s="190">
        <f t="shared" si="0"/>
        <v>1</v>
      </c>
      <c r="K21" s="191"/>
    </row>
    <row r="22" spans="1:11" x14ac:dyDescent="0.25">
      <c r="A22" s="201"/>
      <c r="B22" s="202"/>
      <c r="C22" s="203"/>
      <c r="D22" s="204"/>
      <c r="E22" s="205"/>
      <c r="F22" s="59"/>
      <c r="G22" s="204"/>
      <c r="H22" s="205"/>
      <c r="I22" s="139">
        <f>Joueur15!F$35</f>
        <v>0</v>
      </c>
      <c r="J22" s="190">
        <f t="shared" si="0"/>
        <v>1</v>
      </c>
      <c r="K22" s="191"/>
    </row>
    <row r="23" spans="1:11" x14ac:dyDescent="0.25">
      <c r="A23" s="201"/>
      <c r="B23" s="202"/>
      <c r="C23" s="203"/>
      <c r="D23" s="204"/>
      <c r="E23" s="205"/>
      <c r="F23" s="59"/>
      <c r="G23" s="204"/>
      <c r="H23" s="205"/>
      <c r="I23" s="139">
        <f>Joueur16!F$35</f>
        <v>0</v>
      </c>
      <c r="J23" s="190">
        <f t="shared" si="0"/>
        <v>1</v>
      </c>
      <c r="K23" s="191"/>
    </row>
    <row r="24" spans="1:11" x14ac:dyDescent="0.25">
      <c r="A24" s="201"/>
      <c r="B24" s="202"/>
      <c r="C24" s="203"/>
      <c r="D24" s="204"/>
      <c r="E24" s="205"/>
      <c r="F24" s="59"/>
      <c r="G24" s="204"/>
      <c r="H24" s="205"/>
      <c r="I24" s="139">
        <f>Joueur17!F$35</f>
        <v>0</v>
      </c>
      <c r="J24" s="190">
        <f t="shared" si="0"/>
        <v>1</v>
      </c>
      <c r="K24" s="191"/>
    </row>
    <row r="25" spans="1:11" x14ac:dyDescent="0.25">
      <c r="A25" s="201"/>
      <c r="B25" s="202"/>
      <c r="C25" s="203"/>
      <c r="D25" s="204"/>
      <c r="E25" s="205"/>
      <c r="F25" s="59"/>
      <c r="G25" s="204"/>
      <c r="H25" s="205"/>
      <c r="I25" s="139">
        <f>Joueur18!F$35</f>
        <v>0</v>
      </c>
      <c r="J25" s="190">
        <f t="shared" si="0"/>
        <v>1</v>
      </c>
      <c r="K25" s="191"/>
    </row>
    <row r="26" spans="1:11" x14ac:dyDescent="0.25">
      <c r="A26" s="201"/>
      <c r="B26" s="202"/>
      <c r="C26" s="203"/>
      <c r="D26" s="204"/>
      <c r="E26" s="205"/>
      <c r="F26" s="59"/>
      <c r="G26" s="204"/>
      <c r="H26" s="205"/>
      <c r="I26" s="139">
        <f>Joueur19!F$35</f>
        <v>0</v>
      </c>
      <c r="J26" s="190">
        <f t="shared" si="0"/>
        <v>1</v>
      </c>
      <c r="K26" s="191"/>
    </row>
    <row r="27" spans="1:11" x14ac:dyDescent="0.25">
      <c r="A27" s="201"/>
      <c r="B27" s="202"/>
      <c r="C27" s="203"/>
      <c r="D27" s="204"/>
      <c r="E27" s="205"/>
      <c r="F27" s="60"/>
      <c r="G27" s="204"/>
      <c r="H27" s="205"/>
      <c r="I27" s="139">
        <f>Joueur20!F$35</f>
        <v>0</v>
      </c>
      <c r="J27" s="190">
        <f t="shared" si="0"/>
        <v>1</v>
      </c>
      <c r="K27" s="191"/>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6</v>
      </c>
      <c r="I30" s="7"/>
      <c r="J30" s="7"/>
      <c r="K30" s="7"/>
    </row>
    <row r="31" spans="1:11" x14ac:dyDescent="0.25">
      <c r="A31" s="7"/>
      <c r="B31" s="7"/>
      <c r="C31" s="7"/>
      <c r="D31" s="7"/>
      <c r="E31" s="7"/>
      <c r="F31" s="7"/>
      <c r="G31" s="7"/>
      <c r="H31" s="192"/>
      <c r="I31" s="193"/>
      <c r="J31" s="194"/>
      <c r="K31" s="7"/>
    </row>
    <row r="32" spans="1:11" x14ac:dyDescent="0.25">
      <c r="A32" s="7"/>
      <c r="B32" s="7"/>
      <c r="C32" s="7"/>
      <c r="D32" s="7"/>
      <c r="E32" s="7"/>
      <c r="F32" s="7"/>
      <c r="G32" s="7"/>
      <c r="H32" s="195"/>
      <c r="I32" s="196"/>
      <c r="J32" s="197"/>
      <c r="K32" s="7"/>
    </row>
    <row r="33" spans="1:11" x14ac:dyDescent="0.25">
      <c r="A33" s="7"/>
      <c r="B33" s="7"/>
      <c r="C33" s="7"/>
      <c r="D33" s="7"/>
      <c r="E33" s="7"/>
      <c r="F33" s="7"/>
      <c r="G33" s="7"/>
      <c r="H33" s="195"/>
      <c r="I33" s="196"/>
      <c r="J33" s="197"/>
      <c r="K33" s="7"/>
    </row>
    <row r="34" spans="1:11" x14ac:dyDescent="0.25">
      <c r="A34" s="7"/>
      <c r="B34" s="7"/>
      <c r="C34" s="7"/>
      <c r="D34" s="7"/>
      <c r="E34" s="7"/>
      <c r="F34" s="7"/>
      <c r="G34" s="7"/>
      <c r="H34" s="195"/>
      <c r="I34" s="196"/>
      <c r="J34" s="197"/>
      <c r="K34" s="7"/>
    </row>
    <row r="35" spans="1:11" ht="15.75" thickBot="1" x14ac:dyDescent="0.3">
      <c r="A35" s="7"/>
      <c r="B35" s="7"/>
      <c r="C35" s="7"/>
      <c r="D35" s="7"/>
      <c r="E35" s="7"/>
      <c r="F35" s="7"/>
      <c r="G35" s="7"/>
      <c r="H35" s="198"/>
      <c r="I35" s="199"/>
      <c r="J35" s="200"/>
      <c r="K35" s="7"/>
    </row>
    <row r="36" spans="1:11" x14ac:dyDescent="0.25">
      <c r="A36" s="7"/>
      <c r="B36" s="7"/>
      <c r="C36" s="7"/>
      <c r="D36" s="7"/>
      <c r="E36" s="7"/>
      <c r="F36" s="7"/>
      <c r="G36" s="7"/>
      <c r="H36" s="7"/>
      <c r="I36" s="7"/>
      <c r="J36" s="7"/>
      <c r="K36" s="7"/>
    </row>
    <row r="37" spans="1:11" x14ac:dyDescent="0.25">
      <c r="A37" s="7"/>
      <c r="B37" s="7" t="s">
        <v>16</v>
      </c>
      <c r="C37" s="7"/>
      <c r="D37" s="7"/>
      <c r="E37" s="7"/>
      <c r="F37" s="7"/>
      <c r="G37" s="7"/>
      <c r="H37" s="7"/>
      <c r="I37" s="7"/>
      <c r="J37" s="7"/>
      <c r="K37" s="7"/>
    </row>
    <row r="38" spans="1:11" x14ac:dyDescent="0.25">
      <c r="A38" s="7"/>
      <c r="B38" s="7" t="s">
        <v>17</v>
      </c>
      <c r="C38" s="7"/>
      <c r="D38" s="7"/>
      <c r="E38" s="7"/>
      <c r="F38" s="7"/>
      <c r="G38" s="7"/>
      <c r="H38" s="7"/>
      <c r="I38" s="7"/>
      <c r="J38" s="7"/>
      <c r="K38" s="7"/>
    </row>
    <row r="39" spans="1:11" x14ac:dyDescent="0.25">
      <c r="A39" s="62" t="s">
        <v>11</v>
      </c>
      <c r="B39" s="7"/>
      <c r="C39" s="7"/>
      <c r="D39" s="7"/>
      <c r="E39" s="7"/>
      <c r="F39" s="7"/>
      <c r="G39" s="7"/>
      <c r="H39" s="7"/>
      <c r="I39" s="7"/>
      <c r="J39" s="7"/>
      <c r="K39" s="7"/>
    </row>
  </sheetData>
  <sheetProtection algorithmName="SHA-512" hashValue="TeOQORnkWemoUOmiZC11ym8bWD7zaATgaElijSI8VnzKbrKGvQmKTnvj7tPb6LcfxtK1+dwWNxXpBDYXdd/o5A==" saltValue="gBCYkDTdERz8DU1FQCBHGw=="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G1:T22"/>
  <sheetViews>
    <sheetView zoomScaleNormal="100" workbookViewId="0">
      <selection activeCell="T28" sqref="T28"/>
    </sheetView>
  </sheetViews>
  <sheetFormatPr baseColWidth="10" defaultColWidth="10.7109375" defaultRowHeight="15" x14ac:dyDescent="0.25"/>
  <cols>
    <col min="4" max="4" width="14" customWidth="1"/>
    <col min="5" max="5" width="9" customWidth="1"/>
    <col min="7" max="18" width="5.5703125" customWidth="1"/>
  </cols>
  <sheetData>
    <row r="1" spans="7:20" ht="72.75" customHeight="1" x14ac:dyDescent="0.25">
      <c r="G1" s="219" t="s">
        <v>24</v>
      </c>
      <c r="H1" s="220"/>
      <c r="I1" s="220"/>
      <c r="J1" s="221"/>
      <c r="K1" s="219" t="s">
        <v>25</v>
      </c>
      <c r="L1" s="220"/>
      <c r="M1" s="220"/>
      <c r="N1" s="221"/>
      <c r="O1" s="219" t="s">
        <v>26</v>
      </c>
      <c r="P1" s="220"/>
      <c r="Q1" s="220"/>
      <c r="R1" s="221"/>
      <c r="S1" s="163" t="s">
        <v>27</v>
      </c>
      <c r="T1" s="50"/>
    </row>
    <row r="2" spans="7:20" x14ac:dyDescent="0.25">
      <c r="G2" s="94"/>
      <c r="H2" s="46"/>
      <c r="I2" s="46"/>
      <c r="J2" s="95"/>
      <c r="K2" s="94"/>
      <c r="L2" s="46"/>
      <c r="M2" s="46"/>
      <c r="N2" s="95"/>
      <c r="O2" s="94"/>
      <c r="P2" s="94"/>
      <c r="Q2" s="94"/>
      <c r="R2" s="95"/>
      <c r="S2" s="164">
        <f>MAX(G2+H2+I2+J2,K2+L2+M2+N2,O2+P2+Q2+R2)</f>
        <v>0</v>
      </c>
      <c r="T2" s="50" t="str">
        <f>IF(ISBLANK(Résultats!D8),"Joueur 1",Résultats!D8)</f>
        <v>Joueur 1</v>
      </c>
    </row>
    <row r="3" spans="7:20" x14ac:dyDescent="0.25">
      <c r="G3" s="96"/>
      <c r="H3" s="47"/>
      <c r="I3" s="47"/>
      <c r="J3" s="97"/>
      <c r="K3" s="96"/>
      <c r="L3" s="47"/>
      <c r="M3" s="47"/>
      <c r="N3" s="97"/>
      <c r="O3" s="96"/>
      <c r="P3" s="47"/>
      <c r="Q3" s="47"/>
      <c r="R3" s="97"/>
      <c r="S3" s="165">
        <f t="shared" ref="S3:S21" si="0">MAX(G3+H3+I3+J3,K3+L3+M3+N3,O3+P3+Q3+R3)</f>
        <v>0</v>
      </c>
      <c r="T3" s="160" t="str">
        <f>IF(ISBLANK(Résultats!D9),"Joueur 2",Résultats!D9)</f>
        <v>Joueur 2</v>
      </c>
    </row>
    <row r="4" spans="7:20" x14ac:dyDescent="0.25">
      <c r="G4" s="98"/>
      <c r="H4" s="48"/>
      <c r="I4" s="48"/>
      <c r="J4" s="99"/>
      <c r="K4" s="98"/>
      <c r="L4" s="48"/>
      <c r="M4" s="48"/>
      <c r="N4" s="99"/>
      <c r="O4" s="98"/>
      <c r="P4" s="48"/>
      <c r="Q4" s="48"/>
      <c r="R4" s="99"/>
      <c r="S4" s="166">
        <f t="shared" si="0"/>
        <v>0</v>
      </c>
      <c r="T4" s="161" t="str">
        <f>IF(ISBLANK(Résultats!D10),"Joueur 3",Résultats!D10)</f>
        <v>Joueur 3</v>
      </c>
    </row>
    <row r="5" spans="7:20" x14ac:dyDescent="0.25">
      <c r="G5" s="100"/>
      <c r="H5" s="49"/>
      <c r="I5" s="49"/>
      <c r="J5" s="101"/>
      <c r="K5" s="100"/>
      <c r="L5" s="49"/>
      <c r="M5" s="49"/>
      <c r="N5" s="101"/>
      <c r="O5" s="100"/>
      <c r="P5" s="49"/>
      <c r="Q5" s="49"/>
      <c r="R5" s="101"/>
      <c r="S5" s="167">
        <f t="shared" si="0"/>
        <v>0</v>
      </c>
      <c r="T5" s="162" t="str">
        <f>IF(ISBLANK(Résultats!D11),"Joueur 4",Résultats!D11)</f>
        <v>Joueur 4</v>
      </c>
    </row>
    <row r="6" spans="7:20" x14ac:dyDescent="0.25">
      <c r="G6" s="94"/>
      <c r="H6" s="46"/>
      <c r="I6" s="46"/>
      <c r="J6" s="95"/>
      <c r="K6" s="94"/>
      <c r="L6" s="46"/>
      <c r="M6" s="46"/>
      <c r="N6" s="95"/>
      <c r="O6" s="94"/>
      <c r="P6" s="46"/>
      <c r="Q6" s="46"/>
      <c r="R6" s="95"/>
      <c r="S6" s="164">
        <f t="shared" si="0"/>
        <v>0</v>
      </c>
      <c r="T6" s="50" t="str">
        <f>IF(ISBLANK(Résultats!D12),"Joueur 5",Résultats!D12)</f>
        <v>Joueur 5</v>
      </c>
    </row>
    <row r="7" spans="7:20" x14ac:dyDescent="0.25">
      <c r="G7" s="96"/>
      <c r="H7" s="47"/>
      <c r="I7" s="47"/>
      <c r="J7" s="97"/>
      <c r="K7" s="96"/>
      <c r="L7" s="47"/>
      <c r="M7" s="47"/>
      <c r="N7" s="97"/>
      <c r="O7" s="96"/>
      <c r="P7" s="47"/>
      <c r="Q7" s="47"/>
      <c r="R7" s="97"/>
      <c r="S7" s="165">
        <f t="shared" si="0"/>
        <v>0</v>
      </c>
      <c r="T7" s="160" t="str">
        <f>IF(ISBLANK(Résultats!D13),"Joueur 6",Résultats!D13)</f>
        <v>Joueur 6</v>
      </c>
    </row>
    <row r="8" spans="7:20" x14ac:dyDescent="0.25">
      <c r="G8" s="98"/>
      <c r="H8" s="48"/>
      <c r="I8" s="48"/>
      <c r="J8" s="99"/>
      <c r="K8" s="98"/>
      <c r="L8" s="48"/>
      <c r="M8" s="48"/>
      <c r="N8" s="99"/>
      <c r="O8" s="98"/>
      <c r="P8" s="48"/>
      <c r="Q8" s="48"/>
      <c r="R8" s="99"/>
      <c r="S8" s="166">
        <f t="shared" si="0"/>
        <v>0</v>
      </c>
      <c r="T8" s="161" t="str">
        <f>IF(ISBLANK(Résultats!D14),"Joueur 7",Résultats!D14)</f>
        <v>Joueur 7</v>
      </c>
    </row>
    <row r="9" spans="7:20" x14ac:dyDescent="0.25">
      <c r="G9" s="100"/>
      <c r="H9" s="49"/>
      <c r="I9" s="49"/>
      <c r="J9" s="101"/>
      <c r="K9" s="100"/>
      <c r="L9" s="49"/>
      <c r="M9" s="49"/>
      <c r="N9" s="101"/>
      <c r="O9" s="100"/>
      <c r="P9" s="49"/>
      <c r="Q9" s="49"/>
      <c r="R9" s="101"/>
      <c r="S9" s="167">
        <f t="shared" si="0"/>
        <v>0</v>
      </c>
      <c r="T9" s="162" t="str">
        <f>IF(ISBLANK(Résultats!D15),"Joueur 8",Résultats!D15)</f>
        <v>Joueur 8</v>
      </c>
    </row>
    <row r="10" spans="7:20" x14ac:dyDescent="0.25">
      <c r="G10" s="94"/>
      <c r="H10" s="46"/>
      <c r="I10" s="46"/>
      <c r="J10" s="95"/>
      <c r="K10" s="94"/>
      <c r="L10" s="46"/>
      <c r="M10" s="46"/>
      <c r="N10" s="95"/>
      <c r="O10" s="94"/>
      <c r="P10" s="46"/>
      <c r="Q10" s="46"/>
      <c r="R10" s="95"/>
      <c r="S10" s="164">
        <f t="shared" si="0"/>
        <v>0</v>
      </c>
      <c r="T10" s="50" t="str">
        <f>IF(ISBLANK(Résultats!D16),"Joueur 9",Résultats!D16)</f>
        <v>Joueur 9</v>
      </c>
    </row>
    <row r="11" spans="7:20" x14ac:dyDescent="0.25">
      <c r="G11" s="96"/>
      <c r="H11" s="47"/>
      <c r="I11" s="47"/>
      <c r="J11" s="97"/>
      <c r="K11" s="96"/>
      <c r="L11" s="47"/>
      <c r="M11" s="47"/>
      <c r="N11" s="97"/>
      <c r="O11" s="96"/>
      <c r="P11" s="47"/>
      <c r="Q11" s="47"/>
      <c r="R11" s="97"/>
      <c r="S11" s="165">
        <f t="shared" si="0"/>
        <v>0</v>
      </c>
      <c r="T11" s="160" t="str">
        <f>IF(ISBLANK(Résultats!D17),"Joueur 10",Résultats!D17)</f>
        <v>Joueur 10</v>
      </c>
    </row>
    <row r="12" spans="7:20" x14ac:dyDescent="0.25">
      <c r="G12" s="98"/>
      <c r="H12" s="48"/>
      <c r="I12" s="48"/>
      <c r="J12" s="99"/>
      <c r="K12" s="98"/>
      <c r="L12" s="48"/>
      <c r="M12" s="48"/>
      <c r="N12" s="99"/>
      <c r="O12" s="98"/>
      <c r="P12" s="48"/>
      <c r="Q12" s="48"/>
      <c r="R12" s="99"/>
      <c r="S12" s="166">
        <f t="shared" si="0"/>
        <v>0</v>
      </c>
      <c r="T12" s="161" t="str">
        <f>IF(ISBLANK(Résultats!D18),"Joueur 11",Résultats!D18)</f>
        <v>Joueur 11</v>
      </c>
    </row>
    <row r="13" spans="7:20" x14ac:dyDescent="0.25">
      <c r="G13" s="100"/>
      <c r="H13" s="49"/>
      <c r="I13" s="49"/>
      <c r="J13" s="101"/>
      <c r="K13" s="100"/>
      <c r="L13" s="49"/>
      <c r="M13" s="49"/>
      <c r="N13" s="101"/>
      <c r="O13" s="100"/>
      <c r="P13" s="49"/>
      <c r="Q13" s="49"/>
      <c r="R13" s="101"/>
      <c r="S13" s="167">
        <f t="shared" si="0"/>
        <v>0</v>
      </c>
      <c r="T13" s="162" t="str">
        <f>IF(ISBLANK(Résultats!D19),"Joueur 12",Résultats!D19)</f>
        <v>Joueur 12</v>
      </c>
    </row>
    <row r="14" spans="7:20" x14ac:dyDescent="0.25">
      <c r="G14" s="94"/>
      <c r="H14" s="46"/>
      <c r="I14" s="46"/>
      <c r="J14" s="95"/>
      <c r="K14" s="94"/>
      <c r="L14" s="46"/>
      <c r="M14" s="46"/>
      <c r="N14" s="95"/>
      <c r="O14" s="94"/>
      <c r="P14" s="46"/>
      <c r="Q14" s="46"/>
      <c r="R14" s="95"/>
      <c r="S14" s="164">
        <f t="shared" si="0"/>
        <v>0</v>
      </c>
      <c r="T14" s="50" t="str">
        <f>IF(ISBLANK(Résultats!D20),"Joueur 13",Résultats!D20)</f>
        <v>Joueur 13</v>
      </c>
    </row>
    <row r="15" spans="7:20" x14ac:dyDescent="0.25">
      <c r="G15" s="96"/>
      <c r="H15" s="47"/>
      <c r="I15" s="47"/>
      <c r="J15" s="97"/>
      <c r="K15" s="96"/>
      <c r="L15" s="47"/>
      <c r="M15" s="47"/>
      <c r="N15" s="97"/>
      <c r="O15" s="96"/>
      <c r="P15" s="47"/>
      <c r="Q15" s="47"/>
      <c r="R15" s="97"/>
      <c r="S15" s="165">
        <f t="shared" si="0"/>
        <v>0</v>
      </c>
      <c r="T15" s="160" t="str">
        <f>IF(ISBLANK(Résultats!D21),"Joueur 14",Résultats!D21)</f>
        <v>Joueur 14</v>
      </c>
    </row>
    <row r="16" spans="7:20" x14ac:dyDescent="0.25">
      <c r="G16" s="98"/>
      <c r="H16" s="48"/>
      <c r="I16" s="48"/>
      <c r="J16" s="99"/>
      <c r="K16" s="98"/>
      <c r="L16" s="48"/>
      <c r="M16" s="48"/>
      <c r="N16" s="99"/>
      <c r="O16" s="98"/>
      <c r="P16" s="48"/>
      <c r="Q16" s="48"/>
      <c r="R16" s="99"/>
      <c r="S16" s="166">
        <f t="shared" si="0"/>
        <v>0</v>
      </c>
      <c r="T16" s="161" t="str">
        <f>IF(ISBLANK(Résultats!D22),"Joueur 15",Résultats!D22)</f>
        <v>Joueur 15</v>
      </c>
    </row>
    <row r="17" spans="7:20" x14ac:dyDescent="0.25">
      <c r="G17" s="100"/>
      <c r="H17" s="49"/>
      <c r="I17" s="49"/>
      <c r="J17" s="101"/>
      <c r="K17" s="100"/>
      <c r="L17" s="49"/>
      <c r="M17" s="49"/>
      <c r="N17" s="101"/>
      <c r="O17" s="100"/>
      <c r="P17" s="49"/>
      <c r="Q17" s="49"/>
      <c r="R17" s="101"/>
      <c r="S17" s="167">
        <f t="shared" si="0"/>
        <v>0</v>
      </c>
      <c r="T17" s="162" t="str">
        <f>IF(ISBLANK(Résultats!D23),"Joueur 16",Résultats!D23)</f>
        <v>Joueur 16</v>
      </c>
    </row>
    <row r="18" spans="7:20" x14ac:dyDescent="0.25">
      <c r="G18" s="94"/>
      <c r="H18" s="46"/>
      <c r="I18" s="46"/>
      <c r="J18" s="95"/>
      <c r="K18" s="94"/>
      <c r="L18" s="46"/>
      <c r="M18" s="46"/>
      <c r="N18" s="95"/>
      <c r="O18" s="94"/>
      <c r="P18" s="46"/>
      <c r="Q18" s="46"/>
      <c r="R18" s="95"/>
      <c r="S18" s="164">
        <f t="shared" si="0"/>
        <v>0</v>
      </c>
      <c r="T18" s="50" t="str">
        <f>IF(ISBLANK(Résultats!D24),"Joueur 17",Résultats!D24)</f>
        <v>Joueur 17</v>
      </c>
    </row>
    <row r="19" spans="7:20" x14ac:dyDescent="0.25">
      <c r="G19" s="96"/>
      <c r="H19" s="47"/>
      <c r="I19" s="47"/>
      <c r="J19" s="97"/>
      <c r="K19" s="96"/>
      <c r="L19" s="47"/>
      <c r="M19" s="47"/>
      <c r="N19" s="97"/>
      <c r="O19" s="96"/>
      <c r="P19" s="47"/>
      <c r="Q19" s="47"/>
      <c r="R19" s="97"/>
      <c r="S19" s="165">
        <f t="shared" si="0"/>
        <v>0</v>
      </c>
      <c r="T19" s="160" t="str">
        <f>IF(ISBLANK(Résultats!D25),"Joueur 18",Résultats!D25)</f>
        <v>Joueur 18</v>
      </c>
    </row>
    <row r="20" spans="7:20" x14ac:dyDescent="0.25">
      <c r="G20" s="98"/>
      <c r="H20" s="48"/>
      <c r="I20" s="48"/>
      <c r="J20" s="99"/>
      <c r="K20" s="98"/>
      <c r="L20" s="48"/>
      <c r="M20" s="48"/>
      <c r="N20" s="99"/>
      <c r="O20" s="98"/>
      <c r="P20" s="48"/>
      <c r="Q20" s="48"/>
      <c r="R20" s="99"/>
      <c r="S20" s="166">
        <f t="shared" si="0"/>
        <v>0</v>
      </c>
      <c r="T20" s="161" t="str">
        <f>IF(ISBLANK(Résultats!D26),"Joueur 19",Résultats!D26)</f>
        <v>Joueur 19</v>
      </c>
    </row>
    <row r="21" spans="7:20" ht="15.75" thickBot="1" x14ac:dyDescent="0.3">
      <c r="G21" s="102"/>
      <c r="H21" s="104"/>
      <c r="I21" s="104"/>
      <c r="J21" s="103"/>
      <c r="K21" s="102"/>
      <c r="L21" s="104"/>
      <c r="M21" s="104"/>
      <c r="N21" s="103"/>
      <c r="O21" s="102"/>
      <c r="P21" s="104"/>
      <c r="Q21" s="104"/>
      <c r="R21" s="103"/>
      <c r="S21" s="168">
        <f t="shared" si="0"/>
        <v>0</v>
      </c>
      <c r="T21" s="162" t="str">
        <f>IF(ISBLANK(Résultats!D27),"Joueur 20",Résultats!D27)</f>
        <v>Joueur 20</v>
      </c>
    </row>
    <row r="22" spans="7:20" x14ac:dyDescent="0.25">
      <c r="G22" s="63" t="s">
        <v>19</v>
      </c>
      <c r="H22" s="63"/>
      <c r="I22" s="63"/>
      <c r="J22" s="63"/>
    </row>
  </sheetData>
  <sheetProtection algorithmName="SHA-512" hashValue="0NJr7IMYJOprnYKZpD/SxLKdGEawTW2n20pUNCHj4GW7c5SDJy42D3kjaOzHclKRprfNKv3Rfon5H2mtk6r+0Q==" saltValue="itTa2emc71Q1mqnEdZJ7/Q==" spinCount="100000" sheet="1" objects="1" scenarios="1"/>
  <mergeCells count="3">
    <mergeCell ref="O1:R1"/>
    <mergeCell ref="G1:J1"/>
    <mergeCell ref="K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G1:T22"/>
  <sheetViews>
    <sheetView workbookViewId="0">
      <selection activeCell="T28" sqref="T28"/>
    </sheetView>
  </sheetViews>
  <sheetFormatPr baseColWidth="10" defaultColWidth="10.7109375" defaultRowHeight="15" x14ac:dyDescent="0.25"/>
  <cols>
    <col min="4" max="4" width="14" customWidth="1"/>
    <col min="5" max="5" width="9" customWidth="1"/>
    <col min="7" max="18" width="5.5703125" customWidth="1"/>
  </cols>
  <sheetData>
    <row r="1" spans="7:20" ht="72.75" customHeight="1" x14ac:dyDescent="0.25">
      <c r="G1" s="222" t="s">
        <v>24</v>
      </c>
      <c r="H1" s="220"/>
      <c r="I1" s="220"/>
      <c r="J1" s="220"/>
      <c r="K1" s="219" t="s">
        <v>25</v>
      </c>
      <c r="L1" s="220"/>
      <c r="M1" s="220"/>
      <c r="N1" s="220"/>
      <c r="O1" s="219" t="s">
        <v>26</v>
      </c>
      <c r="P1" s="220"/>
      <c r="Q1" s="220"/>
      <c r="R1" s="221"/>
      <c r="S1" s="163" t="s">
        <v>27</v>
      </c>
      <c r="T1" s="50"/>
    </row>
    <row r="2" spans="7:20" x14ac:dyDescent="0.25">
      <c r="G2" s="46"/>
      <c r="H2" s="46"/>
      <c r="I2" s="46"/>
      <c r="J2" s="130"/>
      <c r="K2" s="94"/>
      <c r="L2" s="46"/>
      <c r="M2" s="46"/>
      <c r="N2" s="130"/>
      <c r="O2" s="94"/>
      <c r="P2" s="46"/>
      <c r="Q2" s="46"/>
      <c r="R2" s="95"/>
      <c r="S2" s="164">
        <f>MAX(G2+H2+I2+J2,K2+L2+M2+N2,O2+P2+Q2+R2)</f>
        <v>0</v>
      </c>
      <c r="T2" s="50" t="str">
        <f>IF(ISBLANK(Résultats!D8),"Joueur 1",Résultats!D8)</f>
        <v>Joueur 1</v>
      </c>
    </row>
    <row r="3" spans="7:20" x14ac:dyDescent="0.25">
      <c r="G3" s="47"/>
      <c r="H3" s="47"/>
      <c r="I3" s="47"/>
      <c r="J3" s="131"/>
      <c r="K3" s="96"/>
      <c r="L3" s="47"/>
      <c r="M3" s="47"/>
      <c r="N3" s="131"/>
      <c r="O3" s="96"/>
      <c r="P3" s="47"/>
      <c r="Q3" s="47"/>
      <c r="R3" s="97"/>
      <c r="S3" s="165">
        <f t="shared" ref="S3:S21" si="0">MAX(G3+H3+I3+J3,K3+L3+M3+N3,O3+P3+Q3+R3)</f>
        <v>0</v>
      </c>
      <c r="T3" s="160" t="str">
        <f>IF(ISBLANK(Résultats!D9),"Joueur 2",Résultats!D9)</f>
        <v>Joueur 2</v>
      </c>
    </row>
    <row r="4" spans="7:20" x14ac:dyDescent="0.25">
      <c r="G4" s="48"/>
      <c r="H4" s="48"/>
      <c r="I4" s="48"/>
      <c r="J4" s="132"/>
      <c r="K4" s="98"/>
      <c r="L4" s="48"/>
      <c r="M4" s="48"/>
      <c r="N4" s="132"/>
      <c r="O4" s="98"/>
      <c r="P4" s="48"/>
      <c r="Q4" s="48"/>
      <c r="R4" s="99"/>
      <c r="S4" s="166">
        <f t="shared" si="0"/>
        <v>0</v>
      </c>
      <c r="T4" s="161" t="str">
        <f>IF(ISBLANK(Résultats!D10),"Joueur 3",Résultats!D10)</f>
        <v>Joueur 3</v>
      </c>
    </row>
    <row r="5" spans="7:20" x14ac:dyDescent="0.25">
      <c r="G5" s="49"/>
      <c r="H5" s="49"/>
      <c r="I5" s="49"/>
      <c r="J5" s="133"/>
      <c r="K5" s="100"/>
      <c r="L5" s="49"/>
      <c r="M5" s="49"/>
      <c r="N5" s="133"/>
      <c r="O5" s="100"/>
      <c r="P5" s="49"/>
      <c r="Q5" s="49"/>
      <c r="R5" s="101"/>
      <c r="S5" s="167">
        <f t="shared" si="0"/>
        <v>0</v>
      </c>
      <c r="T5" s="162" t="str">
        <f>IF(ISBLANK(Résultats!D11),"Joueur 4",Résultats!D11)</f>
        <v>Joueur 4</v>
      </c>
    </row>
    <row r="6" spans="7:20" x14ac:dyDescent="0.25">
      <c r="G6" s="46"/>
      <c r="H6" s="46"/>
      <c r="I6" s="46"/>
      <c r="J6" s="130"/>
      <c r="K6" s="94"/>
      <c r="L6" s="46"/>
      <c r="M6" s="46"/>
      <c r="N6" s="130"/>
      <c r="O6" s="94"/>
      <c r="P6" s="46"/>
      <c r="Q6" s="46"/>
      <c r="R6" s="95"/>
      <c r="S6" s="164">
        <f t="shared" si="0"/>
        <v>0</v>
      </c>
      <c r="T6" s="50" t="str">
        <f>IF(ISBLANK(Résultats!D12),"Joueur 5",Résultats!D12)</f>
        <v>Joueur 5</v>
      </c>
    </row>
    <row r="7" spans="7:20" x14ac:dyDescent="0.25">
      <c r="G7" s="47"/>
      <c r="H7" s="47"/>
      <c r="I7" s="47"/>
      <c r="J7" s="131"/>
      <c r="K7" s="96"/>
      <c r="L7" s="47"/>
      <c r="M7" s="47"/>
      <c r="N7" s="131"/>
      <c r="O7" s="96"/>
      <c r="P7" s="47"/>
      <c r="Q7" s="47"/>
      <c r="R7" s="97"/>
      <c r="S7" s="165">
        <f t="shared" si="0"/>
        <v>0</v>
      </c>
      <c r="T7" s="160" t="str">
        <f>IF(ISBLANK(Résultats!D13),"Joueur 6",Résultats!D13)</f>
        <v>Joueur 6</v>
      </c>
    </row>
    <row r="8" spans="7:20" x14ac:dyDescent="0.25">
      <c r="G8" s="48"/>
      <c r="H8" s="48"/>
      <c r="I8" s="48"/>
      <c r="J8" s="132"/>
      <c r="K8" s="98"/>
      <c r="L8" s="48"/>
      <c r="M8" s="48"/>
      <c r="N8" s="132"/>
      <c r="O8" s="98"/>
      <c r="P8" s="48"/>
      <c r="Q8" s="48"/>
      <c r="R8" s="99"/>
      <c r="S8" s="166">
        <f t="shared" si="0"/>
        <v>0</v>
      </c>
      <c r="T8" s="161" t="str">
        <f>IF(ISBLANK(Résultats!D14),"Joueur 7",Résultats!D14)</f>
        <v>Joueur 7</v>
      </c>
    </row>
    <row r="9" spans="7:20" x14ac:dyDescent="0.25">
      <c r="G9" s="49"/>
      <c r="H9" s="49"/>
      <c r="I9" s="49"/>
      <c r="J9" s="133"/>
      <c r="K9" s="100"/>
      <c r="L9" s="49"/>
      <c r="M9" s="49"/>
      <c r="N9" s="133"/>
      <c r="O9" s="100"/>
      <c r="P9" s="49"/>
      <c r="Q9" s="49"/>
      <c r="R9" s="101"/>
      <c r="S9" s="167">
        <f t="shared" si="0"/>
        <v>0</v>
      </c>
      <c r="T9" s="162" t="str">
        <f>IF(ISBLANK(Résultats!D15),"Joueur 8",Résultats!D15)</f>
        <v>Joueur 8</v>
      </c>
    </row>
    <row r="10" spans="7:20" x14ac:dyDescent="0.25">
      <c r="G10" s="46"/>
      <c r="H10" s="46"/>
      <c r="I10" s="46"/>
      <c r="J10" s="130"/>
      <c r="K10" s="94"/>
      <c r="L10" s="46"/>
      <c r="M10" s="46"/>
      <c r="N10" s="130"/>
      <c r="O10" s="94"/>
      <c r="P10" s="46"/>
      <c r="Q10" s="46"/>
      <c r="R10" s="95"/>
      <c r="S10" s="164">
        <f t="shared" si="0"/>
        <v>0</v>
      </c>
      <c r="T10" s="50" t="str">
        <f>IF(ISBLANK(Résultats!D16),"Joueur 9",Résultats!D16)</f>
        <v>Joueur 9</v>
      </c>
    </row>
    <row r="11" spans="7:20" x14ac:dyDescent="0.25">
      <c r="G11" s="47"/>
      <c r="H11" s="47"/>
      <c r="I11" s="47"/>
      <c r="J11" s="131"/>
      <c r="K11" s="96"/>
      <c r="L11" s="47"/>
      <c r="M11" s="47"/>
      <c r="N11" s="131"/>
      <c r="O11" s="96"/>
      <c r="P11" s="47"/>
      <c r="Q11" s="47"/>
      <c r="R11" s="97"/>
      <c r="S11" s="165">
        <f t="shared" si="0"/>
        <v>0</v>
      </c>
      <c r="T11" s="160" t="str">
        <f>IF(ISBLANK(Résultats!D17),"Joueur 10",Résultats!D17)</f>
        <v>Joueur 10</v>
      </c>
    </row>
    <row r="12" spans="7:20" x14ac:dyDescent="0.25">
      <c r="G12" s="48"/>
      <c r="H12" s="48"/>
      <c r="I12" s="48"/>
      <c r="J12" s="132"/>
      <c r="K12" s="98"/>
      <c r="L12" s="48"/>
      <c r="M12" s="48"/>
      <c r="N12" s="132"/>
      <c r="O12" s="98"/>
      <c r="P12" s="48"/>
      <c r="Q12" s="48"/>
      <c r="R12" s="99"/>
      <c r="S12" s="166">
        <f t="shared" si="0"/>
        <v>0</v>
      </c>
      <c r="T12" s="161" t="str">
        <f>IF(ISBLANK(Résultats!D18),"Joueur 11",Résultats!D18)</f>
        <v>Joueur 11</v>
      </c>
    </row>
    <row r="13" spans="7:20" x14ac:dyDescent="0.25">
      <c r="G13" s="49"/>
      <c r="H13" s="49"/>
      <c r="I13" s="49"/>
      <c r="J13" s="133"/>
      <c r="K13" s="100"/>
      <c r="L13" s="49"/>
      <c r="M13" s="49"/>
      <c r="N13" s="133"/>
      <c r="O13" s="100"/>
      <c r="P13" s="49"/>
      <c r="Q13" s="49"/>
      <c r="R13" s="101"/>
      <c r="S13" s="167">
        <f t="shared" si="0"/>
        <v>0</v>
      </c>
      <c r="T13" s="162" t="str">
        <f>IF(ISBLANK(Résultats!D19),"Joueur 12",Résultats!D19)</f>
        <v>Joueur 12</v>
      </c>
    </row>
    <row r="14" spans="7:20" x14ac:dyDescent="0.25">
      <c r="G14" s="46"/>
      <c r="H14" s="46"/>
      <c r="I14" s="46"/>
      <c r="J14" s="130"/>
      <c r="K14" s="94"/>
      <c r="L14" s="46"/>
      <c r="M14" s="46"/>
      <c r="N14" s="130"/>
      <c r="O14" s="94"/>
      <c r="P14" s="46"/>
      <c r="Q14" s="46"/>
      <c r="R14" s="95"/>
      <c r="S14" s="164">
        <f t="shared" si="0"/>
        <v>0</v>
      </c>
      <c r="T14" s="50" t="str">
        <f>IF(ISBLANK(Résultats!D20),"Joueur 13",Résultats!D20)</f>
        <v>Joueur 13</v>
      </c>
    </row>
    <row r="15" spans="7:20" x14ac:dyDescent="0.25">
      <c r="G15" s="47"/>
      <c r="H15" s="47"/>
      <c r="I15" s="47"/>
      <c r="J15" s="131"/>
      <c r="K15" s="96"/>
      <c r="L15" s="47"/>
      <c r="M15" s="47"/>
      <c r="N15" s="131"/>
      <c r="O15" s="96"/>
      <c r="P15" s="47"/>
      <c r="Q15" s="47"/>
      <c r="R15" s="97"/>
      <c r="S15" s="165">
        <f t="shared" si="0"/>
        <v>0</v>
      </c>
      <c r="T15" s="160" t="str">
        <f>IF(ISBLANK(Résultats!D21),"Joueur 14",Résultats!D21)</f>
        <v>Joueur 14</v>
      </c>
    </row>
    <row r="16" spans="7:20" x14ac:dyDescent="0.25">
      <c r="G16" s="48"/>
      <c r="H16" s="48"/>
      <c r="I16" s="48"/>
      <c r="J16" s="132"/>
      <c r="K16" s="98"/>
      <c r="L16" s="48"/>
      <c r="M16" s="48"/>
      <c r="N16" s="132"/>
      <c r="O16" s="98"/>
      <c r="P16" s="48"/>
      <c r="Q16" s="48"/>
      <c r="R16" s="99"/>
      <c r="S16" s="166">
        <f t="shared" si="0"/>
        <v>0</v>
      </c>
      <c r="T16" s="161" t="str">
        <f>IF(ISBLANK(Résultats!D22),"Joueur 15",Résultats!D22)</f>
        <v>Joueur 15</v>
      </c>
    </row>
    <row r="17" spans="7:20" x14ac:dyDescent="0.25">
      <c r="G17" s="49"/>
      <c r="H17" s="49"/>
      <c r="I17" s="49"/>
      <c r="J17" s="133"/>
      <c r="K17" s="100"/>
      <c r="L17" s="49"/>
      <c r="M17" s="49"/>
      <c r="N17" s="133"/>
      <c r="O17" s="100"/>
      <c r="P17" s="49"/>
      <c r="Q17" s="49"/>
      <c r="R17" s="101"/>
      <c r="S17" s="167">
        <f t="shared" si="0"/>
        <v>0</v>
      </c>
      <c r="T17" s="162" t="str">
        <f>IF(ISBLANK(Résultats!D23),"Joueur 16",Résultats!D23)</f>
        <v>Joueur 16</v>
      </c>
    </row>
    <row r="18" spans="7:20" x14ac:dyDescent="0.25">
      <c r="G18" s="46"/>
      <c r="H18" s="46"/>
      <c r="I18" s="46"/>
      <c r="J18" s="130"/>
      <c r="K18" s="94"/>
      <c r="L18" s="46"/>
      <c r="M18" s="46"/>
      <c r="N18" s="130"/>
      <c r="O18" s="94"/>
      <c r="P18" s="46"/>
      <c r="Q18" s="46"/>
      <c r="R18" s="95"/>
      <c r="S18" s="164">
        <f t="shared" si="0"/>
        <v>0</v>
      </c>
      <c r="T18" s="50" t="str">
        <f>IF(ISBLANK(Résultats!D24),"Joueur 17",Résultats!D24)</f>
        <v>Joueur 17</v>
      </c>
    </row>
    <row r="19" spans="7:20" x14ac:dyDescent="0.25">
      <c r="G19" s="47"/>
      <c r="H19" s="47"/>
      <c r="I19" s="47"/>
      <c r="J19" s="131"/>
      <c r="K19" s="96"/>
      <c r="L19" s="47"/>
      <c r="M19" s="47"/>
      <c r="N19" s="131"/>
      <c r="O19" s="96"/>
      <c r="P19" s="47"/>
      <c r="Q19" s="47"/>
      <c r="R19" s="97"/>
      <c r="S19" s="165">
        <f t="shared" si="0"/>
        <v>0</v>
      </c>
      <c r="T19" s="160" t="str">
        <f>IF(ISBLANK(Résultats!D25),"Joueur 18",Résultats!D25)</f>
        <v>Joueur 18</v>
      </c>
    </row>
    <row r="20" spans="7:20" x14ac:dyDescent="0.25">
      <c r="G20" s="48"/>
      <c r="H20" s="48"/>
      <c r="I20" s="48"/>
      <c r="J20" s="132"/>
      <c r="K20" s="98"/>
      <c r="L20" s="48"/>
      <c r="M20" s="48"/>
      <c r="N20" s="132"/>
      <c r="O20" s="98"/>
      <c r="P20" s="48"/>
      <c r="Q20" s="48"/>
      <c r="R20" s="99"/>
      <c r="S20" s="166">
        <f t="shared" si="0"/>
        <v>0</v>
      </c>
      <c r="T20" s="161" t="str">
        <f>IF(ISBLANK(Résultats!D26),"Joueur 19",Résultats!D26)</f>
        <v>Joueur 19</v>
      </c>
    </row>
    <row r="21" spans="7:20" ht="15.75" thickBot="1" x14ac:dyDescent="0.3">
      <c r="G21" s="49"/>
      <c r="H21" s="49"/>
      <c r="I21" s="49"/>
      <c r="J21" s="133"/>
      <c r="K21" s="102"/>
      <c r="L21" s="104"/>
      <c r="M21" s="104"/>
      <c r="N21" s="134"/>
      <c r="O21" s="102"/>
      <c r="P21" s="104"/>
      <c r="Q21" s="104"/>
      <c r="R21" s="103"/>
      <c r="S21" s="168">
        <f t="shared" si="0"/>
        <v>0</v>
      </c>
      <c r="T21" s="162" t="str">
        <f>IF(ISBLANK(Résultats!D27),"Joueur 20",Résultats!D27)</f>
        <v>Joueur 20</v>
      </c>
    </row>
    <row r="22" spans="7:20" x14ac:dyDescent="0.25">
      <c r="G22" s="63" t="s">
        <v>19</v>
      </c>
      <c r="H22" s="63"/>
      <c r="I22" s="63"/>
      <c r="J22" s="63"/>
    </row>
  </sheetData>
  <sheetProtection algorithmName="SHA-512" hashValue="F6RAsRnd0+U0SELRsXTcLL+jRjjzZS/1uZ2qM+/OWOjllyrm0l7zvLrJYmRHJ+k6x73eE0cTO5hMgrZp5D3y1w==" saltValue="skxMkEF9VQeDBwMWMB90YA==" spinCount="100000" sheet="1" objects="1" scenarios="1"/>
  <mergeCells count="3">
    <mergeCell ref="O1:R1"/>
    <mergeCell ref="G1:J1"/>
    <mergeCell ref="K1:N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72.75" customHeight="1" x14ac:dyDescent="0.25">
      <c r="H1" s="219" t="s">
        <v>28</v>
      </c>
      <c r="I1" s="220"/>
      <c r="J1" s="220"/>
      <c r="K1" s="221"/>
      <c r="L1" s="219" t="s">
        <v>25</v>
      </c>
      <c r="M1" s="220"/>
      <c r="N1" s="220"/>
      <c r="O1" s="221"/>
      <c r="P1" s="219" t="s">
        <v>26</v>
      </c>
      <c r="Q1" s="220"/>
      <c r="R1" s="220"/>
      <c r="S1" s="221"/>
      <c r="T1" s="163" t="s">
        <v>27</v>
      </c>
      <c r="U1" s="50"/>
    </row>
    <row r="2" spans="8:21" x14ac:dyDescent="0.25">
      <c r="H2" s="94"/>
      <c r="I2" s="90"/>
      <c r="J2" s="46"/>
      <c r="K2" s="95"/>
      <c r="L2" s="94"/>
      <c r="M2" s="90"/>
      <c r="N2" s="46"/>
      <c r="O2" s="95"/>
      <c r="P2" s="94"/>
      <c r="Q2" s="90"/>
      <c r="R2" s="46"/>
      <c r="S2" s="95"/>
      <c r="T2" s="164">
        <f>MAX(H2+I2+J2+K2,L2+M2+N2+O2,P2+Q2+R2+S2)</f>
        <v>0</v>
      </c>
      <c r="U2" s="50" t="str">
        <f>IF(ISBLANK(Résultats!D8),"Joueur 1",Résultats!D8)</f>
        <v>Joueur 1</v>
      </c>
    </row>
    <row r="3" spans="8:21" x14ac:dyDescent="0.25">
      <c r="H3" s="96"/>
      <c r="I3" s="91"/>
      <c r="J3" s="47"/>
      <c r="K3" s="97"/>
      <c r="L3" s="96"/>
      <c r="M3" s="91"/>
      <c r="N3" s="47"/>
      <c r="O3" s="97"/>
      <c r="P3" s="96"/>
      <c r="Q3" s="91"/>
      <c r="R3" s="47"/>
      <c r="S3" s="97"/>
      <c r="T3" s="165">
        <f t="shared" ref="T3:T21" si="0">MAX(H3+I3+J3+K3,L3+M3+N3+O3,P3+Q3+R3+S3)</f>
        <v>0</v>
      </c>
      <c r="U3" s="160" t="str">
        <f>IF(ISBLANK(Résultats!D9),"Joueur 2",Résultats!D9)</f>
        <v>Joueur 2</v>
      </c>
    </row>
    <row r="4" spans="8:21" x14ac:dyDescent="0.25">
      <c r="H4" s="98"/>
      <c r="I4" s="92"/>
      <c r="J4" s="48"/>
      <c r="K4" s="99"/>
      <c r="L4" s="98"/>
      <c r="M4" s="92"/>
      <c r="N4" s="48"/>
      <c r="O4" s="99"/>
      <c r="P4" s="98"/>
      <c r="Q4" s="92"/>
      <c r="R4" s="48"/>
      <c r="S4" s="99"/>
      <c r="T4" s="166">
        <f t="shared" si="0"/>
        <v>0</v>
      </c>
      <c r="U4" s="161" t="str">
        <f>IF(ISBLANK(Résultats!D10),"Joueur 3",Résultats!D10)</f>
        <v>Joueur 3</v>
      </c>
    </row>
    <row r="5" spans="8:21" x14ac:dyDescent="0.25">
      <c r="H5" s="100"/>
      <c r="I5" s="93"/>
      <c r="J5" s="49"/>
      <c r="K5" s="101"/>
      <c r="L5" s="100"/>
      <c r="M5" s="93"/>
      <c r="N5" s="49"/>
      <c r="O5" s="101"/>
      <c r="P5" s="100"/>
      <c r="Q5" s="93"/>
      <c r="R5" s="49"/>
      <c r="S5" s="101"/>
      <c r="T5" s="167">
        <f t="shared" si="0"/>
        <v>0</v>
      </c>
      <c r="U5" s="162" t="str">
        <f>IF(ISBLANK(Résultats!D11),"Joueur 4",Résultats!D11)</f>
        <v>Joueur 4</v>
      </c>
    </row>
    <row r="6" spans="8:21" x14ac:dyDescent="0.25">
      <c r="H6" s="94"/>
      <c r="I6" s="90"/>
      <c r="J6" s="46"/>
      <c r="K6" s="95"/>
      <c r="L6" s="94"/>
      <c r="M6" s="90"/>
      <c r="N6" s="46"/>
      <c r="O6" s="95"/>
      <c r="P6" s="94"/>
      <c r="Q6" s="90"/>
      <c r="R6" s="46"/>
      <c r="S6" s="95"/>
      <c r="T6" s="164">
        <f t="shared" si="0"/>
        <v>0</v>
      </c>
      <c r="U6" s="50" t="str">
        <f>IF(ISBLANK(Résultats!D12),"Joueur 5",Résultats!D12)</f>
        <v>Joueur 5</v>
      </c>
    </row>
    <row r="7" spans="8:21" x14ac:dyDescent="0.25">
      <c r="H7" s="96"/>
      <c r="I7" s="91"/>
      <c r="J7" s="47"/>
      <c r="K7" s="97"/>
      <c r="L7" s="96"/>
      <c r="M7" s="91"/>
      <c r="N7" s="47"/>
      <c r="O7" s="97"/>
      <c r="P7" s="96"/>
      <c r="Q7" s="91"/>
      <c r="R7" s="47"/>
      <c r="S7" s="97"/>
      <c r="T7" s="165">
        <f t="shared" si="0"/>
        <v>0</v>
      </c>
      <c r="U7" s="160" t="str">
        <f>IF(ISBLANK(Résultats!D13),"Joueur 6",Résultats!D13)</f>
        <v>Joueur 6</v>
      </c>
    </row>
    <row r="8" spans="8:21" x14ac:dyDescent="0.25">
      <c r="H8" s="98"/>
      <c r="I8" s="92"/>
      <c r="J8" s="48"/>
      <c r="K8" s="99"/>
      <c r="L8" s="98"/>
      <c r="M8" s="92"/>
      <c r="N8" s="48"/>
      <c r="O8" s="99"/>
      <c r="P8" s="98"/>
      <c r="Q8" s="92"/>
      <c r="R8" s="48"/>
      <c r="S8" s="99"/>
      <c r="T8" s="166">
        <f t="shared" si="0"/>
        <v>0</v>
      </c>
      <c r="U8" s="161" t="str">
        <f>IF(ISBLANK(Résultats!D14),"Joueur 7",Résultats!D14)</f>
        <v>Joueur 7</v>
      </c>
    </row>
    <row r="9" spans="8:21" x14ac:dyDescent="0.25">
      <c r="H9" s="100"/>
      <c r="I9" s="93"/>
      <c r="J9" s="49"/>
      <c r="K9" s="101"/>
      <c r="L9" s="100"/>
      <c r="M9" s="93"/>
      <c r="N9" s="49"/>
      <c r="O9" s="101"/>
      <c r="P9" s="100"/>
      <c r="Q9" s="93"/>
      <c r="R9" s="49"/>
      <c r="S9" s="101"/>
      <c r="T9" s="167">
        <f t="shared" si="0"/>
        <v>0</v>
      </c>
      <c r="U9" s="162" t="str">
        <f>IF(ISBLANK(Résultats!D15),"Joueur 8",Résultats!D15)</f>
        <v>Joueur 8</v>
      </c>
    </row>
    <row r="10" spans="8:21" x14ac:dyDescent="0.25">
      <c r="H10" s="94"/>
      <c r="I10" s="90"/>
      <c r="J10" s="46"/>
      <c r="K10" s="95"/>
      <c r="L10" s="94"/>
      <c r="M10" s="90"/>
      <c r="N10" s="46"/>
      <c r="O10" s="95"/>
      <c r="P10" s="94"/>
      <c r="Q10" s="90"/>
      <c r="R10" s="46"/>
      <c r="S10" s="95"/>
      <c r="T10" s="164">
        <f t="shared" si="0"/>
        <v>0</v>
      </c>
      <c r="U10" s="50" t="str">
        <f>IF(ISBLANK(Résultats!D16),"Joueur 9",Résultats!D16)</f>
        <v>Joueur 9</v>
      </c>
    </row>
    <row r="11" spans="8:21" x14ac:dyDescent="0.25">
      <c r="H11" s="96"/>
      <c r="I11" s="91"/>
      <c r="J11" s="47"/>
      <c r="K11" s="97"/>
      <c r="L11" s="96"/>
      <c r="M11" s="91"/>
      <c r="N11" s="47"/>
      <c r="O11" s="97"/>
      <c r="P11" s="96"/>
      <c r="Q11" s="91"/>
      <c r="R11" s="47"/>
      <c r="S11" s="97"/>
      <c r="T11" s="165">
        <f t="shared" si="0"/>
        <v>0</v>
      </c>
      <c r="U11" s="160" t="str">
        <f>IF(ISBLANK(Résultats!D17),"Joueur 10",Résultats!D17)</f>
        <v>Joueur 10</v>
      </c>
    </row>
    <row r="12" spans="8:21" x14ac:dyDescent="0.25">
      <c r="H12" s="98"/>
      <c r="I12" s="92"/>
      <c r="J12" s="48"/>
      <c r="K12" s="99"/>
      <c r="L12" s="98"/>
      <c r="M12" s="92"/>
      <c r="N12" s="48"/>
      <c r="O12" s="99"/>
      <c r="P12" s="98"/>
      <c r="Q12" s="92"/>
      <c r="R12" s="48"/>
      <c r="S12" s="99"/>
      <c r="T12" s="166">
        <f t="shared" si="0"/>
        <v>0</v>
      </c>
      <c r="U12" s="161" t="str">
        <f>IF(ISBLANK(Résultats!D18),"Joueur 11",Résultats!D18)</f>
        <v>Joueur 11</v>
      </c>
    </row>
    <row r="13" spans="8:21" x14ac:dyDescent="0.25">
      <c r="H13" s="100"/>
      <c r="I13" s="93"/>
      <c r="J13" s="49"/>
      <c r="K13" s="101"/>
      <c r="L13" s="100"/>
      <c r="M13" s="93"/>
      <c r="N13" s="49"/>
      <c r="O13" s="101"/>
      <c r="P13" s="100"/>
      <c r="Q13" s="93"/>
      <c r="R13" s="49"/>
      <c r="S13" s="101"/>
      <c r="T13" s="167">
        <f t="shared" si="0"/>
        <v>0</v>
      </c>
      <c r="U13" s="162" t="str">
        <f>IF(ISBLANK(Résultats!D19),"Joueur 12",Résultats!D19)</f>
        <v>Joueur 12</v>
      </c>
    </row>
    <row r="14" spans="8:21" x14ac:dyDescent="0.25">
      <c r="H14" s="94"/>
      <c r="I14" s="90"/>
      <c r="J14" s="46"/>
      <c r="K14" s="95"/>
      <c r="L14" s="94"/>
      <c r="M14" s="90"/>
      <c r="N14" s="46"/>
      <c r="O14" s="95"/>
      <c r="P14" s="94"/>
      <c r="Q14" s="90"/>
      <c r="R14" s="46"/>
      <c r="S14" s="95"/>
      <c r="T14" s="164">
        <f t="shared" si="0"/>
        <v>0</v>
      </c>
      <c r="U14" s="50" t="str">
        <f>IF(ISBLANK(Résultats!D20),"Joueur 13",Résultats!D20)</f>
        <v>Joueur 13</v>
      </c>
    </row>
    <row r="15" spans="8:21" x14ac:dyDescent="0.25">
      <c r="H15" s="96"/>
      <c r="I15" s="91"/>
      <c r="J15" s="47"/>
      <c r="K15" s="97"/>
      <c r="L15" s="96"/>
      <c r="M15" s="91"/>
      <c r="N15" s="47"/>
      <c r="O15" s="97"/>
      <c r="P15" s="96"/>
      <c r="Q15" s="91"/>
      <c r="R15" s="47"/>
      <c r="S15" s="97"/>
      <c r="T15" s="165">
        <f t="shared" si="0"/>
        <v>0</v>
      </c>
      <c r="U15" s="160" t="str">
        <f>IF(ISBLANK(Résultats!D21),"Joueur 14",Résultats!D21)</f>
        <v>Joueur 14</v>
      </c>
    </row>
    <row r="16" spans="8:21" x14ac:dyDescent="0.25">
      <c r="H16" s="98"/>
      <c r="I16" s="92"/>
      <c r="J16" s="48"/>
      <c r="K16" s="99"/>
      <c r="L16" s="98"/>
      <c r="M16" s="92"/>
      <c r="N16" s="48"/>
      <c r="O16" s="99"/>
      <c r="P16" s="98"/>
      <c r="Q16" s="92"/>
      <c r="R16" s="48"/>
      <c r="S16" s="99"/>
      <c r="T16" s="166">
        <f t="shared" si="0"/>
        <v>0</v>
      </c>
      <c r="U16" s="161" t="str">
        <f>IF(ISBLANK(Résultats!D22),"Joueur 15",Résultats!D22)</f>
        <v>Joueur 15</v>
      </c>
    </row>
    <row r="17" spans="8:21" x14ac:dyDescent="0.25">
      <c r="H17" s="100"/>
      <c r="I17" s="93"/>
      <c r="J17" s="49"/>
      <c r="K17" s="101"/>
      <c r="L17" s="100"/>
      <c r="M17" s="93"/>
      <c r="N17" s="49"/>
      <c r="O17" s="101"/>
      <c r="P17" s="100"/>
      <c r="Q17" s="93"/>
      <c r="R17" s="49"/>
      <c r="S17" s="101"/>
      <c r="T17" s="167">
        <f t="shared" si="0"/>
        <v>0</v>
      </c>
      <c r="U17" s="162" t="str">
        <f>IF(ISBLANK(Résultats!D23),"Joueur 16",Résultats!D23)</f>
        <v>Joueur 16</v>
      </c>
    </row>
    <row r="18" spans="8:21" x14ac:dyDescent="0.25">
      <c r="H18" s="94"/>
      <c r="I18" s="90"/>
      <c r="J18" s="46"/>
      <c r="K18" s="95"/>
      <c r="L18" s="94"/>
      <c r="M18" s="90"/>
      <c r="N18" s="46"/>
      <c r="O18" s="95"/>
      <c r="P18" s="94"/>
      <c r="Q18" s="90"/>
      <c r="R18" s="46"/>
      <c r="S18" s="95"/>
      <c r="T18" s="164">
        <f t="shared" si="0"/>
        <v>0</v>
      </c>
      <c r="U18" s="50" t="str">
        <f>IF(ISBLANK(Résultats!D24),"Joueur 17",Résultats!D24)</f>
        <v>Joueur 17</v>
      </c>
    </row>
    <row r="19" spans="8:21" x14ac:dyDescent="0.25">
      <c r="H19" s="96"/>
      <c r="I19" s="91"/>
      <c r="J19" s="47"/>
      <c r="K19" s="97"/>
      <c r="L19" s="96"/>
      <c r="M19" s="91"/>
      <c r="N19" s="47"/>
      <c r="O19" s="97"/>
      <c r="P19" s="96"/>
      <c r="Q19" s="91"/>
      <c r="R19" s="47"/>
      <c r="S19" s="97"/>
      <c r="T19" s="165">
        <f t="shared" si="0"/>
        <v>0</v>
      </c>
      <c r="U19" s="160" t="str">
        <f>IF(ISBLANK(Résultats!D25),"Joueur 18",Résultats!D25)</f>
        <v>Joueur 18</v>
      </c>
    </row>
    <row r="20" spans="8:21" x14ac:dyDescent="0.25">
      <c r="H20" s="98"/>
      <c r="I20" s="92"/>
      <c r="J20" s="48"/>
      <c r="K20" s="99"/>
      <c r="L20" s="98"/>
      <c r="M20" s="92"/>
      <c r="N20" s="48"/>
      <c r="O20" s="99"/>
      <c r="P20" s="98"/>
      <c r="Q20" s="92"/>
      <c r="R20" s="48"/>
      <c r="S20" s="99"/>
      <c r="T20" s="166">
        <f t="shared" si="0"/>
        <v>0</v>
      </c>
      <c r="U20" s="161" t="str">
        <f>IF(ISBLANK(Résultats!D26),"Joueur 19",Résultats!D26)</f>
        <v>Joueur 19</v>
      </c>
    </row>
    <row r="21" spans="8:21" ht="15.75" thickBot="1" x14ac:dyDescent="0.3">
      <c r="H21" s="102"/>
      <c r="I21" s="129"/>
      <c r="J21" s="104"/>
      <c r="K21" s="103"/>
      <c r="L21" s="102"/>
      <c r="M21" s="129"/>
      <c r="N21" s="104"/>
      <c r="O21" s="103"/>
      <c r="P21" s="102"/>
      <c r="Q21" s="129"/>
      <c r="R21" s="104"/>
      <c r="S21" s="103"/>
      <c r="T21" s="168">
        <f t="shared" si="0"/>
        <v>0</v>
      </c>
      <c r="U21" s="162" t="str">
        <f>IF(ISBLANK(Résultats!D27),"Joueur 20",Résultats!D27)</f>
        <v>Joueur 20</v>
      </c>
    </row>
    <row r="22" spans="8:21" x14ac:dyDescent="0.25">
      <c r="H22" s="63" t="s">
        <v>19</v>
      </c>
      <c r="I22" s="63"/>
      <c r="J22" s="63"/>
      <c r="K22" s="63"/>
    </row>
  </sheetData>
  <sheetProtection algorithmName="SHA-512" hashValue="axJEGL2hqOPXk44fwfpDa+Ue+hJO0eJIzl/hrG0zRJ0jcc8MDijvNmOVWxQQJV3/m7J+KuxavB4tkDCizgiKeg==" saltValue="qiKzbgTdZyKCNiRkYXOosA==" spinCount="100000" sheet="1" objects="1" scenarios="1"/>
  <mergeCells count="3">
    <mergeCell ref="H1:K1"/>
    <mergeCell ref="L1:O1"/>
    <mergeCell ref="P1:S1"/>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72.75" customHeight="1" x14ac:dyDescent="0.25">
      <c r="H1" s="219" t="s">
        <v>24</v>
      </c>
      <c r="I1" s="220"/>
      <c r="J1" s="220"/>
      <c r="K1" s="221"/>
      <c r="L1" s="219" t="s">
        <v>25</v>
      </c>
      <c r="M1" s="220"/>
      <c r="N1" s="220"/>
      <c r="O1" s="221"/>
      <c r="P1" s="219" t="s">
        <v>26</v>
      </c>
      <c r="Q1" s="220"/>
      <c r="R1" s="220"/>
      <c r="S1" s="221"/>
      <c r="T1" s="163" t="s">
        <v>27</v>
      </c>
      <c r="U1" s="50"/>
    </row>
    <row r="2" spans="8:21" x14ac:dyDescent="0.25">
      <c r="H2" s="94"/>
      <c r="I2" s="90"/>
      <c r="J2" s="46"/>
      <c r="K2" s="95"/>
      <c r="L2" s="94"/>
      <c r="M2" s="90"/>
      <c r="N2" s="46"/>
      <c r="O2" s="95"/>
      <c r="P2" s="94"/>
      <c r="Q2" s="90"/>
      <c r="R2" s="46"/>
      <c r="S2" s="95"/>
      <c r="T2" s="164">
        <f>MAX(H2+I2+J2+K2,L2+M2+N2+O2,P2+Q2+R2+S2)</f>
        <v>0</v>
      </c>
      <c r="U2" s="50" t="str">
        <f>IF(ISBLANK(Résultats!D8),"Joueur 1",Résultats!D8)</f>
        <v>Joueur 1</v>
      </c>
    </row>
    <row r="3" spans="8:21" x14ac:dyDescent="0.25">
      <c r="H3" s="96"/>
      <c r="I3" s="91"/>
      <c r="J3" s="47"/>
      <c r="K3" s="97"/>
      <c r="L3" s="96"/>
      <c r="M3" s="91"/>
      <c r="N3" s="47"/>
      <c r="O3" s="97"/>
      <c r="P3" s="96"/>
      <c r="Q3" s="91"/>
      <c r="R3" s="47"/>
      <c r="S3" s="97"/>
      <c r="T3" s="165">
        <f t="shared" ref="T3:T21" si="0">MAX(H3+I3+J3+K3,L3+M3+N3+O3,P3+Q3+R3+S3)</f>
        <v>0</v>
      </c>
      <c r="U3" s="160" t="str">
        <f>IF(ISBLANK(Résultats!D9),"Joueur 2",Résultats!D9)</f>
        <v>Joueur 2</v>
      </c>
    </row>
    <row r="4" spans="8:21" x14ac:dyDescent="0.25">
      <c r="H4" s="98"/>
      <c r="I4" s="92"/>
      <c r="J4" s="48"/>
      <c r="K4" s="99"/>
      <c r="L4" s="98"/>
      <c r="M4" s="92"/>
      <c r="N4" s="48"/>
      <c r="O4" s="99"/>
      <c r="P4" s="98"/>
      <c r="Q4" s="92"/>
      <c r="R4" s="48"/>
      <c r="S4" s="99"/>
      <c r="T4" s="166">
        <f t="shared" si="0"/>
        <v>0</v>
      </c>
      <c r="U4" s="161" t="str">
        <f>IF(ISBLANK(Résultats!D10),"Joueur 3",Résultats!D10)</f>
        <v>Joueur 3</v>
      </c>
    </row>
    <row r="5" spans="8:21" x14ac:dyDescent="0.25">
      <c r="H5" s="100"/>
      <c r="I5" s="93"/>
      <c r="J5" s="49"/>
      <c r="K5" s="101"/>
      <c r="L5" s="100"/>
      <c r="M5" s="93"/>
      <c r="N5" s="49"/>
      <c r="O5" s="101"/>
      <c r="P5" s="100"/>
      <c r="Q5" s="93"/>
      <c r="R5" s="49"/>
      <c r="S5" s="101"/>
      <c r="T5" s="167">
        <f t="shared" si="0"/>
        <v>0</v>
      </c>
      <c r="U5" s="162" t="str">
        <f>IF(ISBLANK(Résultats!D11),"Joueur 4",Résultats!D11)</f>
        <v>Joueur 4</v>
      </c>
    </row>
    <row r="6" spans="8:21" x14ac:dyDescent="0.25">
      <c r="H6" s="94"/>
      <c r="I6" s="90"/>
      <c r="J6" s="46"/>
      <c r="K6" s="95"/>
      <c r="L6" s="94"/>
      <c r="M6" s="90"/>
      <c r="N6" s="46"/>
      <c r="O6" s="95"/>
      <c r="P6" s="94"/>
      <c r="Q6" s="90"/>
      <c r="R6" s="46"/>
      <c r="S6" s="95"/>
      <c r="T6" s="164">
        <f t="shared" si="0"/>
        <v>0</v>
      </c>
      <c r="U6" s="50" t="str">
        <f>IF(ISBLANK(Résultats!D12),"Joueur 5",Résultats!D12)</f>
        <v>Joueur 5</v>
      </c>
    </row>
    <row r="7" spans="8:21" x14ac:dyDescent="0.25">
      <c r="H7" s="96"/>
      <c r="I7" s="91"/>
      <c r="J7" s="47"/>
      <c r="K7" s="97"/>
      <c r="L7" s="96"/>
      <c r="M7" s="91"/>
      <c r="N7" s="47"/>
      <c r="O7" s="97"/>
      <c r="P7" s="96"/>
      <c r="Q7" s="91"/>
      <c r="R7" s="47"/>
      <c r="S7" s="97"/>
      <c r="T7" s="165">
        <f t="shared" si="0"/>
        <v>0</v>
      </c>
      <c r="U7" s="160" t="str">
        <f>IF(ISBLANK(Résultats!D13),"Joueur 6",Résultats!D13)</f>
        <v>Joueur 6</v>
      </c>
    </row>
    <row r="8" spans="8:21" x14ac:dyDescent="0.25">
      <c r="H8" s="98"/>
      <c r="I8" s="92"/>
      <c r="J8" s="48"/>
      <c r="K8" s="99"/>
      <c r="L8" s="98"/>
      <c r="M8" s="92"/>
      <c r="N8" s="48"/>
      <c r="O8" s="99"/>
      <c r="P8" s="98"/>
      <c r="Q8" s="92"/>
      <c r="R8" s="48"/>
      <c r="S8" s="99"/>
      <c r="T8" s="166">
        <f t="shared" si="0"/>
        <v>0</v>
      </c>
      <c r="U8" s="161" t="str">
        <f>IF(ISBLANK(Résultats!D14),"Joueur 7",Résultats!D14)</f>
        <v>Joueur 7</v>
      </c>
    </row>
    <row r="9" spans="8:21" x14ac:dyDescent="0.25">
      <c r="H9" s="100"/>
      <c r="I9" s="93"/>
      <c r="J9" s="49"/>
      <c r="K9" s="101"/>
      <c r="L9" s="100"/>
      <c r="M9" s="93"/>
      <c r="N9" s="49"/>
      <c r="O9" s="101"/>
      <c r="P9" s="100"/>
      <c r="Q9" s="93"/>
      <c r="R9" s="49"/>
      <c r="S9" s="101"/>
      <c r="T9" s="167">
        <f t="shared" si="0"/>
        <v>0</v>
      </c>
      <c r="U9" s="162" t="str">
        <f>IF(ISBLANK(Résultats!D15),"Joueur 8",Résultats!D15)</f>
        <v>Joueur 8</v>
      </c>
    </row>
    <row r="10" spans="8:21" x14ac:dyDescent="0.25">
      <c r="H10" s="94"/>
      <c r="I10" s="90"/>
      <c r="J10" s="46"/>
      <c r="K10" s="95"/>
      <c r="L10" s="94"/>
      <c r="M10" s="90"/>
      <c r="N10" s="46"/>
      <c r="O10" s="95"/>
      <c r="P10" s="94"/>
      <c r="Q10" s="90"/>
      <c r="R10" s="46"/>
      <c r="S10" s="95"/>
      <c r="T10" s="164">
        <f t="shared" si="0"/>
        <v>0</v>
      </c>
      <c r="U10" s="50" t="str">
        <f>IF(ISBLANK(Résultats!D16),"Joueur 9",Résultats!D16)</f>
        <v>Joueur 9</v>
      </c>
    </row>
    <row r="11" spans="8:21" x14ac:dyDescent="0.25">
      <c r="H11" s="96"/>
      <c r="I11" s="91"/>
      <c r="J11" s="47"/>
      <c r="K11" s="97"/>
      <c r="L11" s="96"/>
      <c r="M11" s="91"/>
      <c r="N11" s="47"/>
      <c r="O11" s="97"/>
      <c r="P11" s="96"/>
      <c r="Q11" s="91"/>
      <c r="R11" s="47"/>
      <c r="S11" s="97"/>
      <c r="T11" s="165">
        <f t="shared" si="0"/>
        <v>0</v>
      </c>
      <c r="U11" s="160" t="str">
        <f>IF(ISBLANK(Résultats!D17),"Joueur 10",Résultats!D17)</f>
        <v>Joueur 10</v>
      </c>
    </row>
    <row r="12" spans="8:21" x14ac:dyDescent="0.25">
      <c r="H12" s="98"/>
      <c r="I12" s="92"/>
      <c r="J12" s="48"/>
      <c r="K12" s="99"/>
      <c r="L12" s="98"/>
      <c r="M12" s="92"/>
      <c r="N12" s="48"/>
      <c r="O12" s="99"/>
      <c r="P12" s="98"/>
      <c r="Q12" s="92"/>
      <c r="R12" s="48"/>
      <c r="S12" s="99"/>
      <c r="T12" s="166">
        <f t="shared" si="0"/>
        <v>0</v>
      </c>
      <c r="U12" s="161" t="str">
        <f>IF(ISBLANK(Résultats!D18),"Joueur 11",Résultats!D18)</f>
        <v>Joueur 11</v>
      </c>
    </row>
    <row r="13" spans="8:21" x14ac:dyDescent="0.25">
      <c r="H13" s="100"/>
      <c r="I13" s="93"/>
      <c r="J13" s="49"/>
      <c r="K13" s="101"/>
      <c r="L13" s="100"/>
      <c r="M13" s="93"/>
      <c r="N13" s="49"/>
      <c r="O13" s="101"/>
      <c r="P13" s="100"/>
      <c r="Q13" s="93"/>
      <c r="R13" s="49"/>
      <c r="S13" s="101"/>
      <c r="T13" s="167">
        <f t="shared" si="0"/>
        <v>0</v>
      </c>
      <c r="U13" s="162" t="str">
        <f>IF(ISBLANK(Résultats!D19),"Joueur 12",Résultats!D19)</f>
        <v>Joueur 12</v>
      </c>
    </row>
    <row r="14" spans="8:21" x14ac:dyDescent="0.25">
      <c r="H14" s="94"/>
      <c r="I14" s="90"/>
      <c r="J14" s="46"/>
      <c r="K14" s="95"/>
      <c r="L14" s="94"/>
      <c r="M14" s="90"/>
      <c r="N14" s="46"/>
      <c r="O14" s="95"/>
      <c r="P14" s="94"/>
      <c r="Q14" s="90"/>
      <c r="R14" s="46"/>
      <c r="S14" s="95"/>
      <c r="T14" s="164">
        <f t="shared" si="0"/>
        <v>0</v>
      </c>
      <c r="U14" s="50" t="str">
        <f>IF(ISBLANK(Résultats!D20),"Joueur 13",Résultats!D20)</f>
        <v>Joueur 13</v>
      </c>
    </row>
    <row r="15" spans="8:21" x14ac:dyDescent="0.25">
      <c r="H15" s="96"/>
      <c r="I15" s="91"/>
      <c r="J15" s="47"/>
      <c r="K15" s="97"/>
      <c r="L15" s="96"/>
      <c r="M15" s="91"/>
      <c r="N15" s="47"/>
      <c r="O15" s="97"/>
      <c r="P15" s="96"/>
      <c r="Q15" s="91"/>
      <c r="R15" s="47"/>
      <c r="S15" s="97"/>
      <c r="T15" s="165">
        <f t="shared" si="0"/>
        <v>0</v>
      </c>
      <c r="U15" s="160" t="str">
        <f>IF(ISBLANK(Résultats!D21),"Joueur 14",Résultats!D21)</f>
        <v>Joueur 14</v>
      </c>
    </row>
    <row r="16" spans="8:21" x14ac:dyDescent="0.25">
      <c r="H16" s="98"/>
      <c r="I16" s="92"/>
      <c r="J16" s="48"/>
      <c r="K16" s="99"/>
      <c r="L16" s="98"/>
      <c r="M16" s="92"/>
      <c r="N16" s="48"/>
      <c r="O16" s="99"/>
      <c r="P16" s="98"/>
      <c r="Q16" s="92"/>
      <c r="R16" s="48"/>
      <c r="S16" s="99"/>
      <c r="T16" s="166">
        <f t="shared" si="0"/>
        <v>0</v>
      </c>
      <c r="U16" s="161" t="str">
        <f>IF(ISBLANK(Résultats!D22),"Joueur 15",Résultats!D22)</f>
        <v>Joueur 15</v>
      </c>
    </row>
    <row r="17" spans="8:21" x14ac:dyDescent="0.25">
      <c r="H17" s="100"/>
      <c r="I17" s="93"/>
      <c r="J17" s="49"/>
      <c r="K17" s="101"/>
      <c r="L17" s="100"/>
      <c r="M17" s="93"/>
      <c r="N17" s="49"/>
      <c r="O17" s="101"/>
      <c r="P17" s="100"/>
      <c r="Q17" s="93"/>
      <c r="R17" s="49"/>
      <c r="S17" s="101"/>
      <c r="T17" s="167">
        <f t="shared" si="0"/>
        <v>0</v>
      </c>
      <c r="U17" s="162" t="str">
        <f>IF(ISBLANK(Résultats!D23),"Joueur 16",Résultats!D23)</f>
        <v>Joueur 16</v>
      </c>
    </row>
    <row r="18" spans="8:21" x14ac:dyDescent="0.25">
      <c r="H18" s="94"/>
      <c r="I18" s="90"/>
      <c r="J18" s="46"/>
      <c r="K18" s="95"/>
      <c r="L18" s="94"/>
      <c r="M18" s="90"/>
      <c r="N18" s="46"/>
      <c r="O18" s="95"/>
      <c r="P18" s="94"/>
      <c r="Q18" s="90"/>
      <c r="R18" s="46"/>
      <c r="S18" s="95"/>
      <c r="T18" s="164">
        <f t="shared" si="0"/>
        <v>0</v>
      </c>
      <c r="U18" s="50" t="str">
        <f>IF(ISBLANK(Résultats!D24),"Joueur 17",Résultats!D24)</f>
        <v>Joueur 17</v>
      </c>
    </row>
    <row r="19" spans="8:21" x14ac:dyDescent="0.25">
      <c r="H19" s="96"/>
      <c r="I19" s="91"/>
      <c r="J19" s="47"/>
      <c r="K19" s="97"/>
      <c r="L19" s="96"/>
      <c r="M19" s="91"/>
      <c r="N19" s="47"/>
      <c r="O19" s="97"/>
      <c r="P19" s="96"/>
      <c r="Q19" s="91"/>
      <c r="R19" s="47"/>
      <c r="S19" s="97"/>
      <c r="T19" s="165">
        <f t="shared" si="0"/>
        <v>0</v>
      </c>
      <c r="U19" s="160" t="str">
        <f>IF(ISBLANK(Résultats!D25),"Joueur 18",Résultats!D25)</f>
        <v>Joueur 18</v>
      </c>
    </row>
    <row r="20" spans="8:21" x14ac:dyDescent="0.25">
      <c r="H20" s="98"/>
      <c r="I20" s="92"/>
      <c r="J20" s="48"/>
      <c r="K20" s="99"/>
      <c r="L20" s="98"/>
      <c r="M20" s="92"/>
      <c r="N20" s="48"/>
      <c r="O20" s="99"/>
      <c r="P20" s="98"/>
      <c r="Q20" s="92"/>
      <c r="R20" s="48"/>
      <c r="S20" s="99"/>
      <c r="T20" s="166">
        <f t="shared" si="0"/>
        <v>0</v>
      </c>
      <c r="U20" s="161" t="str">
        <f>IF(ISBLANK(Résultats!D26),"Joueur 19",Résultats!D26)</f>
        <v>Joueur 19</v>
      </c>
    </row>
    <row r="21" spans="8:21" ht="15.75" thickBot="1" x14ac:dyDescent="0.3">
      <c r="H21" s="102"/>
      <c r="I21" s="129"/>
      <c r="J21" s="104"/>
      <c r="K21" s="103"/>
      <c r="L21" s="102"/>
      <c r="M21" s="129"/>
      <c r="N21" s="104"/>
      <c r="O21" s="103"/>
      <c r="P21" s="102"/>
      <c r="Q21" s="129"/>
      <c r="R21" s="104"/>
      <c r="S21" s="103"/>
      <c r="T21" s="168">
        <f t="shared" si="0"/>
        <v>0</v>
      </c>
      <c r="U21" s="162" t="str">
        <f>IF(ISBLANK(Résultats!D27),"Joueur 20",Résultats!D27)</f>
        <v>Joueur 20</v>
      </c>
    </row>
    <row r="22" spans="8:21" x14ac:dyDescent="0.25">
      <c r="H22" s="63" t="s">
        <v>19</v>
      </c>
      <c r="I22" s="63"/>
      <c r="J22" s="63"/>
      <c r="K22" s="63"/>
    </row>
  </sheetData>
  <sheetProtection algorithmName="SHA-512" hashValue="nzyMSQ16x1R8oneqT5D2zLzVtnIcPiVcjjPFdYOM3b5WLRS7YcLOsBg3v+POU4NrkLr6iinxcXIhHxtT00r7vQ==" saltValue="aW0dyjeoMV0pn6TF+iW1Tw==" spinCount="100000" sheet="1" objects="1" scenarios="1"/>
  <mergeCells count="3">
    <mergeCell ref="H1:K1"/>
    <mergeCell ref="L1:O1"/>
    <mergeCell ref="P1:S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H1:X22"/>
  <sheetViews>
    <sheetView workbookViewId="0">
      <selection activeCell="W1" sqref="W1:W21"/>
    </sheetView>
  </sheetViews>
  <sheetFormatPr baseColWidth="10" defaultColWidth="10.7109375" defaultRowHeight="15" x14ac:dyDescent="0.25"/>
  <cols>
    <col min="4" max="4" width="5.85546875" customWidth="1"/>
    <col min="5" max="5" width="8.140625" customWidth="1"/>
    <col min="6" max="6" width="9" customWidth="1"/>
    <col min="8" max="22" width="5.5703125" customWidth="1"/>
  </cols>
  <sheetData>
    <row r="1" spans="8:24" ht="72.75" customHeight="1" x14ac:dyDescent="0.25">
      <c r="H1" s="219" t="s">
        <v>24</v>
      </c>
      <c r="I1" s="220"/>
      <c r="J1" s="220"/>
      <c r="K1" s="220"/>
      <c r="L1" s="221"/>
      <c r="M1" s="219" t="s">
        <v>25</v>
      </c>
      <c r="N1" s="220"/>
      <c r="O1" s="220"/>
      <c r="P1" s="220"/>
      <c r="Q1" s="221"/>
      <c r="R1" s="219" t="s">
        <v>26</v>
      </c>
      <c r="S1" s="220"/>
      <c r="T1" s="220"/>
      <c r="U1" s="220"/>
      <c r="V1" s="221"/>
      <c r="W1" s="163" t="s">
        <v>27</v>
      </c>
      <c r="X1" s="50"/>
    </row>
    <row r="2" spans="8:24" x14ac:dyDescent="0.25">
      <c r="H2" s="94"/>
      <c r="I2" s="90"/>
      <c r="J2" s="46"/>
      <c r="K2" s="130"/>
      <c r="L2" s="95"/>
      <c r="M2" s="94"/>
      <c r="N2" s="90"/>
      <c r="O2" s="46"/>
      <c r="P2" s="130"/>
      <c r="Q2" s="95"/>
      <c r="R2" s="94"/>
      <c r="S2" s="90"/>
      <c r="T2" s="46"/>
      <c r="U2" s="130"/>
      <c r="V2" s="95"/>
      <c r="W2" s="164">
        <f>MAX(H2+I2+J2+K2+L2,M2+N2+O2+P2+Q2,R2+S2+T2+U2+V2)</f>
        <v>0</v>
      </c>
      <c r="X2" s="50" t="str">
        <f>IF(ISBLANK(Résultats!D8),"Joueur 1",Résultats!D8)</f>
        <v>Joueur 1</v>
      </c>
    </row>
    <row r="3" spans="8:24" x14ac:dyDescent="0.25">
      <c r="H3" s="96"/>
      <c r="I3" s="91"/>
      <c r="J3" s="47"/>
      <c r="K3" s="131"/>
      <c r="L3" s="97"/>
      <c r="M3" s="96"/>
      <c r="N3" s="91"/>
      <c r="O3" s="47"/>
      <c r="P3" s="131"/>
      <c r="Q3" s="97"/>
      <c r="R3" s="96"/>
      <c r="S3" s="91"/>
      <c r="T3" s="47"/>
      <c r="U3" s="131"/>
      <c r="V3" s="97"/>
      <c r="W3" s="165">
        <f t="shared" ref="W3:W21" si="0">MAX(H3+I3+J3+K3+L3,M3+N3+O3+P3+Q3,R3+S3+T3+U3+V3)</f>
        <v>0</v>
      </c>
      <c r="X3" s="160" t="str">
        <f>IF(ISBLANK(Résultats!D9),"Joueur 2",Résultats!D9)</f>
        <v>Joueur 2</v>
      </c>
    </row>
    <row r="4" spans="8:24" x14ac:dyDescent="0.25">
      <c r="H4" s="98"/>
      <c r="I4" s="92"/>
      <c r="J4" s="48"/>
      <c r="K4" s="132"/>
      <c r="L4" s="99"/>
      <c r="M4" s="98"/>
      <c r="N4" s="92"/>
      <c r="O4" s="48"/>
      <c r="P4" s="132"/>
      <c r="Q4" s="99"/>
      <c r="R4" s="98"/>
      <c r="S4" s="92"/>
      <c r="T4" s="48"/>
      <c r="U4" s="132"/>
      <c r="V4" s="99"/>
      <c r="W4" s="166">
        <f t="shared" si="0"/>
        <v>0</v>
      </c>
      <c r="X4" s="161" t="str">
        <f>IF(ISBLANK(Résultats!D10),"Joueur 3",Résultats!D10)</f>
        <v>Joueur 3</v>
      </c>
    </row>
    <row r="5" spans="8:24" x14ac:dyDescent="0.25">
      <c r="H5" s="100"/>
      <c r="I5" s="93"/>
      <c r="J5" s="49"/>
      <c r="K5" s="133"/>
      <c r="L5" s="101"/>
      <c r="M5" s="100"/>
      <c r="N5" s="93"/>
      <c r="O5" s="49"/>
      <c r="P5" s="133"/>
      <c r="Q5" s="101"/>
      <c r="R5" s="100"/>
      <c r="S5" s="93"/>
      <c r="T5" s="49"/>
      <c r="U5" s="133"/>
      <c r="V5" s="101"/>
      <c r="W5" s="167">
        <f t="shared" si="0"/>
        <v>0</v>
      </c>
      <c r="X5" s="162" t="str">
        <f>IF(ISBLANK(Résultats!D11),"Joueur 4",Résultats!D11)</f>
        <v>Joueur 4</v>
      </c>
    </row>
    <row r="6" spans="8:24" x14ac:dyDescent="0.25">
      <c r="H6" s="94"/>
      <c r="I6" s="90"/>
      <c r="J6" s="46"/>
      <c r="K6" s="130"/>
      <c r="L6" s="95"/>
      <c r="M6" s="94"/>
      <c r="N6" s="90"/>
      <c r="O6" s="46"/>
      <c r="P6" s="130"/>
      <c r="Q6" s="95"/>
      <c r="R6" s="94"/>
      <c r="S6" s="90"/>
      <c r="T6" s="46"/>
      <c r="U6" s="130"/>
      <c r="V6" s="95"/>
      <c r="W6" s="164">
        <f t="shared" si="0"/>
        <v>0</v>
      </c>
      <c r="X6" s="50" t="str">
        <f>IF(ISBLANK(Résultats!D12),"Joueur 5",Résultats!D12)</f>
        <v>Joueur 5</v>
      </c>
    </row>
    <row r="7" spans="8:24" x14ac:dyDescent="0.25">
      <c r="H7" s="96"/>
      <c r="I7" s="91"/>
      <c r="J7" s="47"/>
      <c r="K7" s="131"/>
      <c r="L7" s="97"/>
      <c r="M7" s="96"/>
      <c r="N7" s="91"/>
      <c r="O7" s="47"/>
      <c r="P7" s="131"/>
      <c r="Q7" s="97"/>
      <c r="R7" s="96"/>
      <c r="S7" s="91"/>
      <c r="T7" s="47"/>
      <c r="U7" s="131"/>
      <c r="V7" s="97"/>
      <c r="W7" s="165">
        <f t="shared" si="0"/>
        <v>0</v>
      </c>
      <c r="X7" s="160" t="str">
        <f>IF(ISBLANK(Résultats!D13),"Joueur 6",Résultats!D13)</f>
        <v>Joueur 6</v>
      </c>
    </row>
    <row r="8" spans="8:24" x14ac:dyDescent="0.25">
      <c r="H8" s="98"/>
      <c r="I8" s="92"/>
      <c r="J8" s="48"/>
      <c r="K8" s="132"/>
      <c r="L8" s="99"/>
      <c r="M8" s="98"/>
      <c r="N8" s="92"/>
      <c r="O8" s="48"/>
      <c r="P8" s="132"/>
      <c r="Q8" s="99"/>
      <c r="R8" s="98"/>
      <c r="S8" s="92"/>
      <c r="T8" s="48"/>
      <c r="U8" s="132"/>
      <c r="V8" s="99"/>
      <c r="W8" s="166">
        <f t="shared" si="0"/>
        <v>0</v>
      </c>
      <c r="X8" s="161" t="str">
        <f>IF(ISBLANK(Résultats!D14),"Joueur 7",Résultats!D14)</f>
        <v>Joueur 7</v>
      </c>
    </row>
    <row r="9" spans="8:24" x14ac:dyDescent="0.25">
      <c r="H9" s="100"/>
      <c r="I9" s="93"/>
      <c r="J9" s="49"/>
      <c r="K9" s="133"/>
      <c r="L9" s="101"/>
      <c r="M9" s="100"/>
      <c r="N9" s="93"/>
      <c r="O9" s="49"/>
      <c r="P9" s="133"/>
      <c r="Q9" s="101"/>
      <c r="R9" s="100"/>
      <c r="S9" s="93"/>
      <c r="T9" s="49"/>
      <c r="U9" s="133"/>
      <c r="V9" s="101"/>
      <c r="W9" s="167">
        <f t="shared" si="0"/>
        <v>0</v>
      </c>
      <c r="X9" s="162" t="str">
        <f>IF(ISBLANK(Résultats!D15),"Joueur 8",Résultats!D15)</f>
        <v>Joueur 8</v>
      </c>
    </row>
    <row r="10" spans="8:24" x14ac:dyDescent="0.25">
      <c r="H10" s="94"/>
      <c r="I10" s="90"/>
      <c r="J10" s="46"/>
      <c r="K10" s="130"/>
      <c r="L10" s="95"/>
      <c r="M10" s="94"/>
      <c r="N10" s="90"/>
      <c r="O10" s="46"/>
      <c r="P10" s="130"/>
      <c r="Q10" s="95"/>
      <c r="R10" s="94"/>
      <c r="S10" s="90"/>
      <c r="T10" s="46"/>
      <c r="U10" s="130"/>
      <c r="V10" s="95"/>
      <c r="W10" s="164">
        <f t="shared" si="0"/>
        <v>0</v>
      </c>
      <c r="X10" s="50" t="str">
        <f>IF(ISBLANK(Résultats!D16),"Joueur 9",Résultats!D16)</f>
        <v>Joueur 9</v>
      </c>
    </row>
    <row r="11" spans="8:24" x14ac:dyDescent="0.25">
      <c r="H11" s="96"/>
      <c r="I11" s="91"/>
      <c r="J11" s="47"/>
      <c r="K11" s="131"/>
      <c r="L11" s="97"/>
      <c r="M11" s="96"/>
      <c r="N11" s="91"/>
      <c r="O11" s="47"/>
      <c r="P11" s="131"/>
      <c r="Q11" s="97"/>
      <c r="R11" s="96"/>
      <c r="S11" s="91"/>
      <c r="T11" s="47"/>
      <c r="U11" s="131"/>
      <c r="V11" s="97"/>
      <c r="W11" s="165">
        <f t="shared" si="0"/>
        <v>0</v>
      </c>
      <c r="X11" s="160" t="str">
        <f>IF(ISBLANK(Résultats!D17),"Joueur 10",Résultats!D17)</f>
        <v>Joueur 10</v>
      </c>
    </row>
    <row r="12" spans="8:24" x14ac:dyDescent="0.25">
      <c r="H12" s="98"/>
      <c r="I12" s="92"/>
      <c r="J12" s="48"/>
      <c r="K12" s="132"/>
      <c r="L12" s="99"/>
      <c r="M12" s="98"/>
      <c r="N12" s="92"/>
      <c r="O12" s="48"/>
      <c r="P12" s="132"/>
      <c r="Q12" s="99"/>
      <c r="R12" s="98"/>
      <c r="S12" s="92"/>
      <c r="T12" s="48"/>
      <c r="U12" s="132"/>
      <c r="V12" s="99"/>
      <c r="W12" s="166">
        <f t="shared" si="0"/>
        <v>0</v>
      </c>
      <c r="X12" s="161" t="str">
        <f>IF(ISBLANK(Résultats!D18),"Joueur 11",Résultats!D18)</f>
        <v>Joueur 11</v>
      </c>
    </row>
    <row r="13" spans="8:24" x14ac:dyDescent="0.25">
      <c r="H13" s="100"/>
      <c r="I13" s="93"/>
      <c r="J13" s="49"/>
      <c r="K13" s="133"/>
      <c r="L13" s="101"/>
      <c r="M13" s="100"/>
      <c r="N13" s="93"/>
      <c r="O13" s="49"/>
      <c r="P13" s="133"/>
      <c r="Q13" s="101"/>
      <c r="R13" s="100"/>
      <c r="S13" s="93"/>
      <c r="T13" s="49"/>
      <c r="U13" s="133"/>
      <c r="V13" s="101"/>
      <c r="W13" s="167">
        <f t="shared" si="0"/>
        <v>0</v>
      </c>
      <c r="X13" s="162" t="str">
        <f>IF(ISBLANK(Résultats!D19),"Joueur 12",Résultats!D19)</f>
        <v>Joueur 12</v>
      </c>
    </row>
    <row r="14" spans="8:24" x14ac:dyDescent="0.25">
      <c r="H14" s="94"/>
      <c r="I14" s="90"/>
      <c r="J14" s="46"/>
      <c r="K14" s="130"/>
      <c r="L14" s="95"/>
      <c r="M14" s="94"/>
      <c r="N14" s="90"/>
      <c r="O14" s="46"/>
      <c r="P14" s="130"/>
      <c r="Q14" s="95"/>
      <c r="R14" s="94"/>
      <c r="S14" s="90"/>
      <c r="T14" s="46"/>
      <c r="U14" s="130"/>
      <c r="V14" s="95"/>
      <c r="W14" s="164">
        <f t="shared" si="0"/>
        <v>0</v>
      </c>
      <c r="X14" s="50" t="str">
        <f>IF(ISBLANK(Résultats!D20),"Joueur 13",Résultats!D20)</f>
        <v>Joueur 13</v>
      </c>
    </row>
    <row r="15" spans="8:24" x14ac:dyDescent="0.25">
      <c r="H15" s="96"/>
      <c r="I15" s="91"/>
      <c r="J15" s="47"/>
      <c r="K15" s="131"/>
      <c r="L15" s="97"/>
      <c r="M15" s="96"/>
      <c r="N15" s="91"/>
      <c r="O15" s="47"/>
      <c r="P15" s="131"/>
      <c r="Q15" s="97"/>
      <c r="R15" s="96"/>
      <c r="S15" s="91"/>
      <c r="T15" s="47"/>
      <c r="U15" s="131"/>
      <c r="V15" s="97"/>
      <c r="W15" s="165">
        <f t="shared" si="0"/>
        <v>0</v>
      </c>
      <c r="X15" s="160" t="str">
        <f>IF(ISBLANK(Résultats!D21),"Joueur 14",Résultats!D21)</f>
        <v>Joueur 14</v>
      </c>
    </row>
    <row r="16" spans="8:24" x14ac:dyDescent="0.25">
      <c r="H16" s="98"/>
      <c r="I16" s="92"/>
      <c r="J16" s="48"/>
      <c r="K16" s="132"/>
      <c r="L16" s="99"/>
      <c r="M16" s="98"/>
      <c r="N16" s="92"/>
      <c r="O16" s="48"/>
      <c r="P16" s="132"/>
      <c r="Q16" s="99"/>
      <c r="R16" s="98"/>
      <c r="S16" s="92"/>
      <c r="T16" s="48"/>
      <c r="U16" s="132"/>
      <c r="V16" s="99"/>
      <c r="W16" s="166">
        <f t="shared" si="0"/>
        <v>0</v>
      </c>
      <c r="X16" s="161" t="str">
        <f>IF(ISBLANK(Résultats!D22),"Joueur 15",Résultats!D22)</f>
        <v>Joueur 15</v>
      </c>
    </row>
    <row r="17" spans="8:24" x14ac:dyDescent="0.25">
      <c r="H17" s="100"/>
      <c r="I17" s="93"/>
      <c r="J17" s="49"/>
      <c r="K17" s="133"/>
      <c r="L17" s="101"/>
      <c r="M17" s="100"/>
      <c r="N17" s="93"/>
      <c r="O17" s="49"/>
      <c r="P17" s="133"/>
      <c r="Q17" s="101"/>
      <c r="R17" s="100"/>
      <c r="S17" s="93"/>
      <c r="T17" s="49"/>
      <c r="U17" s="133"/>
      <c r="V17" s="101"/>
      <c r="W17" s="167">
        <f t="shared" si="0"/>
        <v>0</v>
      </c>
      <c r="X17" s="162" t="str">
        <f>IF(ISBLANK(Résultats!D23),"Joueur 16",Résultats!D23)</f>
        <v>Joueur 16</v>
      </c>
    </row>
    <row r="18" spans="8:24" x14ac:dyDescent="0.25">
      <c r="H18" s="94"/>
      <c r="I18" s="90"/>
      <c r="J18" s="46"/>
      <c r="K18" s="130"/>
      <c r="L18" s="95"/>
      <c r="M18" s="94"/>
      <c r="N18" s="90"/>
      <c r="O18" s="46"/>
      <c r="P18" s="130"/>
      <c r="Q18" s="95"/>
      <c r="R18" s="94"/>
      <c r="S18" s="90"/>
      <c r="T18" s="46"/>
      <c r="U18" s="130"/>
      <c r="V18" s="95"/>
      <c r="W18" s="164">
        <f t="shared" si="0"/>
        <v>0</v>
      </c>
      <c r="X18" s="50" t="str">
        <f>IF(ISBLANK(Résultats!D24),"Joueur 17",Résultats!D24)</f>
        <v>Joueur 17</v>
      </c>
    </row>
    <row r="19" spans="8:24" x14ac:dyDescent="0.25">
      <c r="H19" s="96"/>
      <c r="I19" s="91"/>
      <c r="J19" s="47"/>
      <c r="K19" s="131"/>
      <c r="L19" s="97"/>
      <c r="M19" s="96"/>
      <c r="N19" s="91"/>
      <c r="O19" s="47"/>
      <c r="P19" s="131"/>
      <c r="Q19" s="97"/>
      <c r="R19" s="96"/>
      <c r="S19" s="91"/>
      <c r="T19" s="47"/>
      <c r="U19" s="131"/>
      <c r="V19" s="97"/>
      <c r="W19" s="165">
        <f t="shared" si="0"/>
        <v>0</v>
      </c>
      <c r="X19" s="160" t="str">
        <f>IF(ISBLANK(Résultats!D25),"Joueur 18",Résultats!D25)</f>
        <v>Joueur 18</v>
      </c>
    </row>
    <row r="20" spans="8:24" x14ac:dyDescent="0.25">
      <c r="H20" s="98"/>
      <c r="I20" s="92"/>
      <c r="J20" s="48"/>
      <c r="K20" s="132"/>
      <c r="L20" s="99"/>
      <c r="M20" s="98"/>
      <c r="N20" s="92"/>
      <c r="O20" s="48"/>
      <c r="P20" s="132"/>
      <c r="Q20" s="99"/>
      <c r="R20" s="98"/>
      <c r="S20" s="92"/>
      <c r="T20" s="48"/>
      <c r="U20" s="132"/>
      <c r="V20" s="99"/>
      <c r="W20" s="166">
        <f t="shared" si="0"/>
        <v>0</v>
      </c>
      <c r="X20" s="161" t="str">
        <f>IF(ISBLANK(Résultats!D26),"Joueur 19",Résultats!D26)</f>
        <v>Joueur 19</v>
      </c>
    </row>
    <row r="21" spans="8:24" ht="15.75" thickBot="1" x14ac:dyDescent="0.3">
      <c r="H21" s="102"/>
      <c r="I21" s="129"/>
      <c r="J21" s="104"/>
      <c r="K21" s="134"/>
      <c r="L21" s="103"/>
      <c r="M21" s="102"/>
      <c r="N21" s="129"/>
      <c r="O21" s="104"/>
      <c r="P21" s="134"/>
      <c r="Q21" s="103"/>
      <c r="R21" s="102"/>
      <c r="S21" s="129"/>
      <c r="T21" s="104"/>
      <c r="U21" s="134"/>
      <c r="V21" s="103"/>
      <c r="W21" s="168">
        <f t="shared" si="0"/>
        <v>0</v>
      </c>
      <c r="X21" s="162" t="str">
        <f>IF(ISBLANK(Résultats!D27),"Joueur 20",Résultats!D27)</f>
        <v>Joueur 20</v>
      </c>
    </row>
    <row r="22" spans="8:24" x14ac:dyDescent="0.25">
      <c r="H22" s="63" t="s">
        <v>19</v>
      </c>
      <c r="I22" s="63"/>
      <c r="J22" s="63"/>
      <c r="K22" s="63"/>
      <c r="L22" s="63"/>
    </row>
  </sheetData>
  <sheetProtection algorithmName="SHA-512" hashValue="MS1D22g4Pvk1pEjwBqShLUDmCIUiCXbrWyoVV4rqLHCTpZK04LIw47iSRtfVm8lQAl4J8ab7sWuiwBsbJbD4RQ==" saltValue="hIsqbVtxFCXo4+ubgbUnuA==" spinCount="100000" sheet="1" objects="1" scenarios="1"/>
  <mergeCells count="3">
    <mergeCell ref="H1:L1"/>
    <mergeCell ref="M1:Q1"/>
    <mergeCell ref="R1:V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H1:U22"/>
  <sheetViews>
    <sheetView workbookViewId="0">
      <selection activeCell="T1" sqref="T1:T21"/>
    </sheetView>
  </sheetViews>
  <sheetFormatPr baseColWidth="10" defaultColWidth="10.7109375" defaultRowHeight="15" x14ac:dyDescent="0.25"/>
  <cols>
    <col min="4" max="4" width="5.85546875" customWidth="1"/>
    <col min="5" max="5" width="8.140625" customWidth="1"/>
    <col min="6" max="6" width="9" customWidth="1"/>
    <col min="8" max="19" width="5.5703125" customWidth="1"/>
  </cols>
  <sheetData>
    <row r="1" spans="8:21" ht="57" customHeight="1" x14ac:dyDescent="0.25">
      <c r="H1" s="219" t="s">
        <v>24</v>
      </c>
      <c r="I1" s="220"/>
      <c r="J1" s="220"/>
      <c r="K1" s="221"/>
      <c r="L1" s="219" t="s">
        <v>25</v>
      </c>
      <c r="M1" s="220"/>
      <c r="N1" s="220"/>
      <c r="O1" s="221"/>
      <c r="P1" s="219" t="s">
        <v>26</v>
      </c>
      <c r="Q1" s="220"/>
      <c r="R1" s="220"/>
      <c r="S1" s="221"/>
      <c r="T1" s="163" t="s">
        <v>27</v>
      </c>
      <c r="U1" s="50"/>
    </row>
    <row r="2" spans="8:21" x14ac:dyDescent="0.25">
      <c r="H2" s="94"/>
      <c r="I2" s="90"/>
      <c r="J2" s="90"/>
      <c r="K2" s="46"/>
      <c r="L2" s="94"/>
      <c r="M2" s="90"/>
      <c r="N2" s="90"/>
      <c r="O2" s="46"/>
      <c r="P2" s="94"/>
      <c r="Q2" s="90"/>
      <c r="R2" s="90"/>
      <c r="S2" s="95"/>
      <c r="T2" s="164">
        <f>MAX(H2+I2+J2+K2,L2+M2+N2+O2,P2+Q2+R2+S2)</f>
        <v>0</v>
      </c>
      <c r="U2" s="50" t="str">
        <f>IF(ISBLANK(Résultats!D8),"Joueur 1",Résultats!D8)</f>
        <v>Joueur 1</v>
      </c>
    </row>
    <row r="3" spans="8:21" x14ac:dyDescent="0.25">
      <c r="H3" s="96"/>
      <c r="I3" s="91"/>
      <c r="J3" s="91"/>
      <c r="K3" s="47"/>
      <c r="L3" s="96"/>
      <c r="M3" s="91"/>
      <c r="N3" s="91"/>
      <c r="O3" s="47"/>
      <c r="P3" s="96"/>
      <c r="Q3" s="91"/>
      <c r="R3" s="91"/>
      <c r="S3" s="97"/>
      <c r="T3" s="165">
        <f t="shared" ref="T3:T21" si="0">MAX(H3+I3+J3+K3,L3+M3+N3+O3,P3+Q3+R3+S3)</f>
        <v>0</v>
      </c>
      <c r="U3" s="160" t="str">
        <f>IF(ISBLANK(Résultats!D9),"Joueur 2",Résultats!D9)</f>
        <v>Joueur 2</v>
      </c>
    </row>
    <row r="4" spans="8:21" x14ac:dyDescent="0.25">
      <c r="H4" s="98"/>
      <c r="I4" s="92"/>
      <c r="J4" s="92"/>
      <c r="K4" s="48"/>
      <c r="L4" s="98"/>
      <c r="M4" s="92"/>
      <c r="N4" s="92"/>
      <c r="O4" s="48"/>
      <c r="P4" s="98"/>
      <c r="Q4" s="92"/>
      <c r="R4" s="92"/>
      <c r="S4" s="99"/>
      <c r="T4" s="166">
        <f t="shared" si="0"/>
        <v>0</v>
      </c>
      <c r="U4" s="161" t="str">
        <f>IF(ISBLANK(Résultats!D10),"Joueur 3",Résultats!D10)</f>
        <v>Joueur 3</v>
      </c>
    </row>
    <row r="5" spans="8:21" x14ac:dyDescent="0.25">
      <c r="H5" s="100"/>
      <c r="I5" s="93"/>
      <c r="J5" s="93"/>
      <c r="K5" s="49"/>
      <c r="L5" s="100"/>
      <c r="M5" s="93"/>
      <c r="N5" s="93"/>
      <c r="O5" s="49"/>
      <c r="P5" s="100"/>
      <c r="Q5" s="93"/>
      <c r="R5" s="93"/>
      <c r="S5" s="101"/>
      <c r="T5" s="167">
        <f t="shared" si="0"/>
        <v>0</v>
      </c>
      <c r="U5" s="162" t="str">
        <f>IF(ISBLANK(Résultats!D11),"Joueur 4",Résultats!D11)</f>
        <v>Joueur 4</v>
      </c>
    </row>
    <row r="6" spans="8:21" x14ac:dyDescent="0.25">
      <c r="H6" s="94"/>
      <c r="I6" s="90"/>
      <c r="J6" s="90"/>
      <c r="K6" s="46"/>
      <c r="L6" s="94"/>
      <c r="M6" s="90"/>
      <c r="N6" s="90"/>
      <c r="O6" s="46"/>
      <c r="P6" s="94"/>
      <c r="Q6" s="90"/>
      <c r="R6" s="90"/>
      <c r="S6" s="95"/>
      <c r="T6" s="164">
        <f t="shared" si="0"/>
        <v>0</v>
      </c>
      <c r="U6" s="50" t="str">
        <f>IF(ISBLANK(Résultats!D12),"Joueur 5",Résultats!D12)</f>
        <v>Joueur 5</v>
      </c>
    </row>
    <row r="7" spans="8:21" x14ac:dyDescent="0.25">
      <c r="H7" s="96"/>
      <c r="I7" s="91"/>
      <c r="J7" s="91"/>
      <c r="K7" s="47"/>
      <c r="L7" s="96"/>
      <c r="M7" s="91"/>
      <c r="N7" s="91"/>
      <c r="O7" s="47"/>
      <c r="P7" s="96"/>
      <c r="Q7" s="91"/>
      <c r="R7" s="91"/>
      <c r="S7" s="97"/>
      <c r="T7" s="165">
        <f t="shared" si="0"/>
        <v>0</v>
      </c>
      <c r="U7" s="160" t="str">
        <f>IF(ISBLANK(Résultats!D13),"Joueur 6",Résultats!D13)</f>
        <v>Joueur 6</v>
      </c>
    </row>
    <row r="8" spans="8:21" x14ac:dyDescent="0.25">
      <c r="H8" s="98"/>
      <c r="I8" s="92"/>
      <c r="J8" s="92"/>
      <c r="K8" s="48"/>
      <c r="L8" s="98"/>
      <c r="M8" s="92"/>
      <c r="N8" s="92"/>
      <c r="O8" s="48"/>
      <c r="P8" s="98"/>
      <c r="Q8" s="92"/>
      <c r="R8" s="92"/>
      <c r="S8" s="99"/>
      <c r="T8" s="166">
        <f t="shared" si="0"/>
        <v>0</v>
      </c>
      <c r="U8" s="161" t="str">
        <f>IF(ISBLANK(Résultats!D14),"Joueur 7",Résultats!D14)</f>
        <v>Joueur 7</v>
      </c>
    </row>
    <row r="9" spans="8:21" x14ac:dyDescent="0.25">
      <c r="H9" s="100"/>
      <c r="I9" s="93"/>
      <c r="J9" s="93"/>
      <c r="K9" s="49"/>
      <c r="L9" s="100"/>
      <c r="M9" s="93"/>
      <c r="N9" s="93"/>
      <c r="O9" s="49"/>
      <c r="P9" s="100"/>
      <c r="Q9" s="93"/>
      <c r="R9" s="93"/>
      <c r="S9" s="101"/>
      <c r="T9" s="167">
        <f t="shared" si="0"/>
        <v>0</v>
      </c>
      <c r="U9" s="162" t="str">
        <f>IF(ISBLANK(Résultats!D15),"Joueur 8",Résultats!D15)</f>
        <v>Joueur 8</v>
      </c>
    </row>
    <row r="10" spans="8:21" x14ac:dyDescent="0.25">
      <c r="H10" s="94"/>
      <c r="I10" s="90"/>
      <c r="J10" s="90"/>
      <c r="K10" s="46"/>
      <c r="L10" s="94"/>
      <c r="M10" s="90"/>
      <c r="N10" s="90"/>
      <c r="O10" s="46"/>
      <c r="P10" s="94"/>
      <c r="Q10" s="90"/>
      <c r="R10" s="90"/>
      <c r="S10" s="95"/>
      <c r="T10" s="164">
        <f t="shared" si="0"/>
        <v>0</v>
      </c>
      <c r="U10" s="50" t="str">
        <f>IF(ISBLANK(Résultats!D16),"Joueur 9",Résultats!D16)</f>
        <v>Joueur 9</v>
      </c>
    </row>
    <row r="11" spans="8:21" x14ac:dyDescent="0.25">
      <c r="H11" s="96"/>
      <c r="I11" s="91"/>
      <c r="J11" s="91"/>
      <c r="K11" s="47"/>
      <c r="L11" s="96"/>
      <c r="M11" s="91"/>
      <c r="N11" s="91"/>
      <c r="O11" s="47"/>
      <c r="P11" s="96"/>
      <c r="Q11" s="91"/>
      <c r="R11" s="91"/>
      <c r="S11" s="97"/>
      <c r="T11" s="165">
        <f t="shared" si="0"/>
        <v>0</v>
      </c>
      <c r="U11" s="160" t="str">
        <f>IF(ISBLANK(Résultats!D17),"Joueur 10",Résultats!D17)</f>
        <v>Joueur 10</v>
      </c>
    </row>
    <row r="12" spans="8:21" x14ac:dyDescent="0.25">
      <c r="H12" s="98"/>
      <c r="I12" s="92"/>
      <c r="J12" s="92"/>
      <c r="K12" s="48"/>
      <c r="L12" s="98"/>
      <c r="M12" s="92"/>
      <c r="N12" s="92"/>
      <c r="O12" s="48"/>
      <c r="P12" s="98"/>
      <c r="Q12" s="92"/>
      <c r="R12" s="92"/>
      <c r="S12" s="99"/>
      <c r="T12" s="166">
        <f t="shared" si="0"/>
        <v>0</v>
      </c>
      <c r="U12" s="161" t="str">
        <f>IF(ISBLANK(Résultats!D18),"Joueur 11",Résultats!D18)</f>
        <v>Joueur 11</v>
      </c>
    </row>
    <row r="13" spans="8:21" x14ac:dyDescent="0.25">
      <c r="H13" s="100"/>
      <c r="I13" s="93"/>
      <c r="J13" s="93"/>
      <c r="K13" s="49"/>
      <c r="L13" s="100"/>
      <c r="M13" s="93"/>
      <c r="N13" s="93"/>
      <c r="O13" s="49"/>
      <c r="P13" s="100"/>
      <c r="Q13" s="93"/>
      <c r="R13" s="93"/>
      <c r="S13" s="101"/>
      <c r="T13" s="167">
        <f t="shared" si="0"/>
        <v>0</v>
      </c>
      <c r="U13" s="162" t="str">
        <f>IF(ISBLANK(Résultats!D19),"Joueur 12",Résultats!D19)</f>
        <v>Joueur 12</v>
      </c>
    </row>
    <row r="14" spans="8:21" x14ac:dyDescent="0.25">
      <c r="H14" s="94"/>
      <c r="I14" s="90"/>
      <c r="J14" s="90"/>
      <c r="K14" s="46"/>
      <c r="L14" s="94"/>
      <c r="M14" s="90"/>
      <c r="N14" s="90"/>
      <c r="O14" s="46"/>
      <c r="P14" s="94"/>
      <c r="Q14" s="90"/>
      <c r="R14" s="90"/>
      <c r="S14" s="95"/>
      <c r="T14" s="164">
        <f t="shared" si="0"/>
        <v>0</v>
      </c>
      <c r="U14" s="50" t="str">
        <f>IF(ISBLANK(Résultats!D20),"Joueur 13",Résultats!D20)</f>
        <v>Joueur 13</v>
      </c>
    </row>
    <row r="15" spans="8:21" x14ac:dyDescent="0.25">
      <c r="H15" s="96"/>
      <c r="I15" s="91"/>
      <c r="J15" s="91"/>
      <c r="K15" s="47"/>
      <c r="L15" s="96"/>
      <c r="M15" s="91"/>
      <c r="N15" s="91"/>
      <c r="O15" s="47"/>
      <c r="P15" s="96"/>
      <c r="Q15" s="91"/>
      <c r="R15" s="91"/>
      <c r="S15" s="97"/>
      <c r="T15" s="165">
        <f t="shared" si="0"/>
        <v>0</v>
      </c>
      <c r="U15" s="160" t="str">
        <f>IF(ISBLANK(Résultats!D21),"Joueur 14",Résultats!D21)</f>
        <v>Joueur 14</v>
      </c>
    </row>
    <row r="16" spans="8:21" x14ac:dyDescent="0.25">
      <c r="H16" s="98"/>
      <c r="I16" s="92"/>
      <c r="J16" s="92"/>
      <c r="K16" s="48"/>
      <c r="L16" s="98"/>
      <c r="M16" s="92"/>
      <c r="N16" s="92"/>
      <c r="O16" s="48"/>
      <c r="P16" s="98"/>
      <c r="Q16" s="92"/>
      <c r="R16" s="92"/>
      <c r="S16" s="99"/>
      <c r="T16" s="166">
        <f t="shared" si="0"/>
        <v>0</v>
      </c>
      <c r="U16" s="161" t="str">
        <f>IF(ISBLANK(Résultats!D22),"Joueur 15",Résultats!D22)</f>
        <v>Joueur 15</v>
      </c>
    </row>
    <row r="17" spans="8:21" x14ac:dyDescent="0.25">
      <c r="H17" s="100"/>
      <c r="I17" s="93"/>
      <c r="J17" s="93"/>
      <c r="K17" s="49"/>
      <c r="L17" s="100"/>
      <c r="M17" s="93"/>
      <c r="N17" s="93"/>
      <c r="O17" s="49"/>
      <c r="P17" s="100"/>
      <c r="Q17" s="93"/>
      <c r="R17" s="93"/>
      <c r="S17" s="101"/>
      <c r="T17" s="167">
        <f t="shared" si="0"/>
        <v>0</v>
      </c>
      <c r="U17" s="162" t="str">
        <f>IF(ISBLANK(Résultats!D23),"Joueur 16",Résultats!D23)</f>
        <v>Joueur 16</v>
      </c>
    </row>
    <row r="18" spans="8:21" x14ac:dyDescent="0.25">
      <c r="H18" s="94"/>
      <c r="I18" s="90"/>
      <c r="J18" s="90"/>
      <c r="K18" s="46"/>
      <c r="L18" s="94"/>
      <c r="M18" s="90"/>
      <c r="N18" s="90"/>
      <c r="O18" s="46"/>
      <c r="P18" s="94"/>
      <c r="Q18" s="90"/>
      <c r="R18" s="90"/>
      <c r="S18" s="95"/>
      <c r="T18" s="164">
        <f t="shared" si="0"/>
        <v>0</v>
      </c>
      <c r="U18" s="50" t="str">
        <f>IF(ISBLANK(Résultats!D24),"Joueur 17",Résultats!D24)</f>
        <v>Joueur 17</v>
      </c>
    </row>
    <row r="19" spans="8:21" x14ac:dyDescent="0.25">
      <c r="H19" s="96"/>
      <c r="I19" s="91"/>
      <c r="J19" s="91"/>
      <c r="K19" s="47"/>
      <c r="L19" s="96"/>
      <c r="M19" s="91"/>
      <c r="N19" s="91"/>
      <c r="O19" s="47"/>
      <c r="P19" s="96"/>
      <c r="Q19" s="91"/>
      <c r="R19" s="91"/>
      <c r="S19" s="97"/>
      <c r="T19" s="165">
        <f t="shared" si="0"/>
        <v>0</v>
      </c>
      <c r="U19" s="160" t="str">
        <f>IF(ISBLANK(Résultats!D25),"Joueur 18",Résultats!D25)</f>
        <v>Joueur 18</v>
      </c>
    </row>
    <row r="20" spans="8:21" x14ac:dyDescent="0.25">
      <c r="H20" s="98"/>
      <c r="I20" s="92"/>
      <c r="J20" s="92"/>
      <c r="K20" s="48"/>
      <c r="L20" s="98"/>
      <c r="M20" s="92"/>
      <c r="N20" s="92"/>
      <c r="O20" s="48"/>
      <c r="P20" s="98"/>
      <c r="Q20" s="92"/>
      <c r="R20" s="92"/>
      <c r="S20" s="99"/>
      <c r="T20" s="166">
        <f t="shared" si="0"/>
        <v>0</v>
      </c>
      <c r="U20" s="161" t="str">
        <f>IF(ISBLANK(Résultats!D26),"Joueur 19",Résultats!D26)</f>
        <v>Joueur 19</v>
      </c>
    </row>
    <row r="21" spans="8:21" ht="15.75" thickBot="1" x14ac:dyDescent="0.3">
      <c r="H21" s="102"/>
      <c r="I21" s="129"/>
      <c r="J21" s="129"/>
      <c r="K21" s="104"/>
      <c r="L21" s="102"/>
      <c r="M21" s="129"/>
      <c r="N21" s="129"/>
      <c r="O21" s="104"/>
      <c r="P21" s="102"/>
      <c r="Q21" s="129"/>
      <c r="R21" s="129"/>
      <c r="S21" s="103"/>
      <c r="T21" s="168">
        <f t="shared" si="0"/>
        <v>0</v>
      </c>
      <c r="U21" s="162" t="str">
        <f>IF(ISBLANK(Résultats!D27),"Joueur 20",Résultats!D27)</f>
        <v>Joueur 20</v>
      </c>
    </row>
    <row r="22" spans="8:21" x14ac:dyDescent="0.25">
      <c r="H22" s="63" t="s">
        <v>19</v>
      </c>
      <c r="I22" s="63"/>
      <c r="J22" s="63"/>
      <c r="K22" s="63"/>
    </row>
  </sheetData>
  <sheetProtection algorithmName="SHA-512" hashValue="P55USc8YsigNDomwEd3S9J/gL6H31FKL/6QtHUMbUw4Fj+kNQja1QhHp+ycD5PF6VdNk1WfkQCoXBPtngJxRXA==" saltValue="VSCjfXdMxHQA3WhQJd5dJg==" spinCount="100000" sheet="1" objects="1" scenarios="1"/>
  <mergeCells count="3">
    <mergeCell ref="H1:K1"/>
    <mergeCell ref="L1:O1"/>
    <mergeCell ref="P1:S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DFA_3 Or</vt:lpstr>
      <vt:lpstr>Notice d'usage</vt:lpstr>
      <vt:lpstr>Résultats</vt:lpstr>
      <vt:lpstr>Exercice1</vt:lpstr>
      <vt:lpstr>Exercice2</vt:lpstr>
      <vt:lpstr>Exercice3</vt:lpstr>
      <vt:lpstr>Exercice4</vt:lpstr>
      <vt:lpstr>Exercice5</vt:lpstr>
      <vt:lpstr>Exercice6</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dc:description>Correction référence Figure3 dans cellule F13 de toutes les fiches joueurs
+ ajout d'une colonne sur fig5 et retrait d'une colonne fig6
+rectif sur feuille joueur des cellules C16 et D16
+Reprise formule pour intégrer 5 colonnes par essai dans le calcul au lieu de 4
+Déverouiller colonne S exercices 3 et 4 et colonne V en exercice 5</dc:description>
  <cp:lastModifiedBy>louis edelin</cp:lastModifiedBy>
  <dcterms:created xsi:type="dcterms:W3CDTF">2019-02-13T07:54:38Z</dcterms:created>
  <dcterms:modified xsi:type="dcterms:W3CDTF">2024-02-02T15:52:20Z</dcterms:modified>
</cp:coreProperties>
</file>