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3.xml" ContentType="application/vnd.ms-excel.person+xml"/>
  <Override PartName="/xl/persons/person.xml" ContentType="application/vnd.ms-excel.person+xml"/>
  <Override PartName="/xl/persons/person1.xml" ContentType="application/vnd.ms-excel.person+xml"/>
  <Override PartName="/xl/persons/person2.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24226"/>
  <mc:AlternateContent xmlns:mc="http://schemas.openxmlformats.org/markup-compatibility/2006">
    <mc:Choice Requires="x15">
      <x15ac:absPath xmlns:x15ac="http://schemas.microsoft.com/office/spreadsheetml/2010/11/ac" url="P:\FFB 21 08 2022\formation\labellisation\labels 2023 2024\dfa J Lesiour\DFA J Lesiour Snooker\"/>
    </mc:Choice>
  </mc:AlternateContent>
  <xr:revisionPtr revIDLastSave="0" documentId="13_ncr:1_{1FC9D584-2052-4A81-A6E2-EA8E28FD1EE7}" xr6:coauthVersionLast="47" xr6:coauthVersionMax="47" xr10:uidLastSave="{00000000-0000-0000-0000-000000000000}"/>
  <workbookProtection workbookAlgorithmName="SHA-512" workbookHashValue="poDalmgfYmU3ULQFYfYgjq7Fbd4AQ1Qsfoz4Se1xy1a33W1Hh2C/gxeJy2x6W5heJjplHA4SJ2OzYNSC71nq+g==" workbookSaltValue="l3/vOjcl0upb+a3cJSEJKg==" workbookSpinCount="100000" lockStructure="1"/>
  <bookViews>
    <workbookView xWindow="-120" yWindow="-120" windowWidth="20730" windowHeight="11160" tabRatio="910" activeTab="1" xr2:uid="{00000000-000D-0000-FFFF-FFFF00000000}"/>
  </bookViews>
  <sheets>
    <sheet name="DFA_2 Argent" sheetId="43" r:id="rId1"/>
    <sheet name="Notice d'usage" sheetId="46" r:id="rId2"/>
    <sheet name="Résultats" sheetId="47" r:id="rId3"/>
    <sheet name="ExerciceA" sheetId="2" r:id="rId4"/>
    <sheet name="ExerciceB" sheetId="3" r:id="rId5"/>
    <sheet name="ExerciceC" sheetId="69" r:id="rId6"/>
    <sheet name="ExerciceD" sheetId="70" r:id="rId7"/>
    <sheet name="ExerciceE" sheetId="71" r:id="rId8"/>
    <sheet name="ExerciceF" sheetId="72" r:id="rId9"/>
    <sheet name="ExerciceG" sheetId="73" r:id="rId10"/>
    <sheet name="ExerciceH" sheetId="74" r:id="rId11"/>
    <sheet name="ExerciceI" sheetId="75" r:id="rId12"/>
    <sheet name="ExerciceJ" sheetId="76" r:id="rId13"/>
    <sheet name="ExerciceK" sheetId="77" r:id="rId14"/>
    <sheet name="ExerciceL" sheetId="78" r:id="rId15"/>
    <sheet name="Joueur1" sheetId="1" r:id="rId16"/>
    <sheet name="Joueur2" sheetId="42" r:id="rId17"/>
    <sheet name="Joueur3" sheetId="44" r:id="rId18"/>
    <sheet name="Joueur4" sheetId="45" r:id="rId19"/>
    <sheet name="Joueur5" sheetId="48" r:id="rId20"/>
    <sheet name="Joueur6" sheetId="49" r:id="rId21"/>
    <sheet name="Joueur7" sheetId="50" r:id="rId22"/>
    <sheet name="Joueur8" sheetId="51" r:id="rId23"/>
    <sheet name="Joueur9" sheetId="52" r:id="rId24"/>
    <sheet name="Joueur10" sheetId="53" r:id="rId25"/>
    <sheet name="Joueur11" sheetId="54" r:id="rId26"/>
    <sheet name="Joueur12" sheetId="55" r:id="rId27"/>
    <sheet name="Joueur13" sheetId="56" r:id="rId28"/>
    <sheet name="Joueur14" sheetId="57" r:id="rId29"/>
    <sheet name="Joueur15" sheetId="58" r:id="rId30"/>
    <sheet name="Joueur16" sheetId="59" r:id="rId31"/>
    <sheet name="Joueur17" sheetId="61" r:id="rId32"/>
    <sheet name="Joueur18" sheetId="62" r:id="rId33"/>
    <sheet name="Joueur19" sheetId="63" r:id="rId34"/>
    <sheet name="Joueur20" sheetId="64" r:id="rId35"/>
  </sheets>
  <definedNames>
    <definedName name="_AMO_UniqueIdentifier" hidden="1">"'6929c879-2887-46f4-bb06-6da2a08953f3'"</definedName>
  </definedNames>
  <calcPr calcId="191029"/>
</workbook>
</file>

<file path=xl/calcChain.xml><?xml version="1.0" encoding="utf-8"?>
<calcChain xmlns="http://schemas.openxmlformats.org/spreadsheetml/2006/main">
  <c r="M3" i="69" l="1"/>
  <c r="M4" i="69"/>
  <c r="M5" i="69"/>
  <c r="M6" i="69"/>
  <c r="M7" i="69"/>
  <c r="M8" i="69"/>
  <c r="M9" i="69"/>
  <c r="F13" i="51" s="1"/>
  <c r="M10" i="69"/>
  <c r="M11" i="69"/>
  <c r="M12" i="69"/>
  <c r="M13" i="69"/>
  <c r="M14" i="69"/>
  <c r="M15" i="69"/>
  <c r="M16" i="69"/>
  <c r="M17" i="69"/>
  <c r="F13" i="59" s="1"/>
  <c r="M18" i="69"/>
  <c r="F13" i="61" s="1"/>
  <c r="M19" i="69"/>
  <c r="M20" i="69"/>
  <c r="M21" i="69"/>
  <c r="M3" i="70"/>
  <c r="M4" i="70"/>
  <c r="M5" i="70"/>
  <c r="F14" i="45" s="1"/>
  <c r="M6" i="70"/>
  <c r="F14" i="48" s="1"/>
  <c r="M7" i="70"/>
  <c r="F14" i="49" s="1"/>
  <c r="M8" i="70"/>
  <c r="M9" i="70"/>
  <c r="M10" i="70"/>
  <c r="M11" i="70"/>
  <c r="M12" i="70"/>
  <c r="M13" i="70"/>
  <c r="M14" i="70"/>
  <c r="F14" i="56" s="1"/>
  <c r="M15" i="70"/>
  <c r="F14" i="57" s="1"/>
  <c r="M16" i="70"/>
  <c r="M17" i="70"/>
  <c r="M18" i="70"/>
  <c r="M19" i="70"/>
  <c r="M20" i="70"/>
  <c r="M21" i="70"/>
  <c r="F14" i="64" s="1"/>
  <c r="M3" i="71"/>
  <c r="F15" i="42" s="1"/>
  <c r="M4" i="71"/>
  <c r="F15" i="44" s="1"/>
  <c r="M5" i="71"/>
  <c r="M6" i="71"/>
  <c r="M7" i="71"/>
  <c r="M8" i="71"/>
  <c r="M9" i="71"/>
  <c r="M10" i="71"/>
  <c r="M11" i="71"/>
  <c r="F15" i="53" s="1"/>
  <c r="M12" i="71"/>
  <c r="F15" i="54" s="1"/>
  <c r="M13" i="71"/>
  <c r="M14" i="71"/>
  <c r="M15" i="71"/>
  <c r="M16" i="71"/>
  <c r="M17" i="71"/>
  <c r="M18" i="71"/>
  <c r="F15" i="61" s="1"/>
  <c r="M19" i="71"/>
  <c r="M20" i="71"/>
  <c r="F15" i="63" s="1"/>
  <c r="M21" i="71"/>
  <c r="M3" i="72"/>
  <c r="M4" i="72"/>
  <c r="M5" i="72"/>
  <c r="M6" i="72"/>
  <c r="M7" i="72"/>
  <c r="F16" i="49" s="1"/>
  <c r="M8" i="72"/>
  <c r="M9" i="72"/>
  <c r="F16" i="51" s="1"/>
  <c r="M10" i="72"/>
  <c r="M11" i="72"/>
  <c r="M12" i="72"/>
  <c r="M13" i="72"/>
  <c r="M14" i="72"/>
  <c r="M15" i="72"/>
  <c r="F16" i="57" s="1"/>
  <c r="M16" i="72"/>
  <c r="F16" i="58" s="1"/>
  <c r="M17" i="72"/>
  <c r="M18" i="72"/>
  <c r="M19" i="72"/>
  <c r="M20" i="72"/>
  <c r="M21" i="72"/>
  <c r="M3" i="73"/>
  <c r="M4" i="73"/>
  <c r="F17" i="44" s="1"/>
  <c r="M5" i="73"/>
  <c r="F17" i="45" s="1"/>
  <c r="M6" i="73"/>
  <c r="F17" i="48" s="1"/>
  <c r="M7" i="73"/>
  <c r="M8" i="73"/>
  <c r="M9" i="73"/>
  <c r="M10" i="73"/>
  <c r="M11" i="73"/>
  <c r="M12" i="73"/>
  <c r="F17" i="54" s="1"/>
  <c r="M13" i="73"/>
  <c r="F17" i="55" s="1"/>
  <c r="M14" i="73"/>
  <c r="M15" i="73"/>
  <c r="M16" i="73"/>
  <c r="M17" i="73"/>
  <c r="M18" i="73"/>
  <c r="M19" i="73"/>
  <c r="M20" i="73"/>
  <c r="M21" i="73"/>
  <c r="F17" i="64" s="1"/>
  <c r="M3" i="74"/>
  <c r="F18" i="42" s="1"/>
  <c r="M4" i="74"/>
  <c r="M5" i="74"/>
  <c r="M6" i="74"/>
  <c r="M7" i="74"/>
  <c r="M8" i="74"/>
  <c r="M9" i="74"/>
  <c r="M10" i="74"/>
  <c r="F18" i="52" s="1"/>
  <c r="M11" i="74"/>
  <c r="F18" i="53" s="1"/>
  <c r="M12" i="74"/>
  <c r="M13" i="74"/>
  <c r="M14" i="74"/>
  <c r="M15" i="74"/>
  <c r="M16" i="74"/>
  <c r="M17" i="74"/>
  <c r="M18" i="74"/>
  <c r="F18" i="61" s="1"/>
  <c r="M19" i="74"/>
  <c r="F18" i="62" s="1"/>
  <c r="M20" i="74"/>
  <c r="M21" i="74"/>
  <c r="M3" i="75"/>
  <c r="M4" i="75"/>
  <c r="M5" i="75"/>
  <c r="M6" i="75"/>
  <c r="M7" i="75"/>
  <c r="F19" i="49" s="1"/>
  <c r="M8" i="75"/>
  <c r="F19" i="50" s="1"/>
  <c r="M9" i="75"/>
  <c r="M10" i="75"/>
  <c r="M11" i="75"/>
  <c r="M12" i="75"/>
  <c r="M13" i="75"/>
  <c r="M14" i="75"/>
  <c r="M15" i="75"/>
  <c r="M16" i="75"/>
  <c r="F19" i="58" s="1"/>
  <c r="M17" i="75"/>
  <c r="M18" i="75"/>
  <c r="M19" i="75"/>
  <c r="M20" i="75"/>
  <c r="M21" i="75"/>
  <c r="M3" i="76"/>
  <c r="F20" i="42" s="1"/>
  <c r="M4" i="76"/>
  <c r="M5" i="76"/>
  <c r="F20" i="45" s="1"/>
  <c r="M6" i="76"/>
  <c r="M7" i="76"/>
  <c r="M8" i="76"/>
  <c r="M9" i="76"/>
  <c r="M10" i="76"/>
  <c r="M11" i="76"/>
  <c r="F20" i="53" s="1"/>
  <c r="M12" i="76"/>
  <c r="M13" i="76"/>
  <c r="F20" i="55" s="1"/>
  <c r="M14" i="76"/>
  <c r="M15" i="76"/>
  <c r="M16" i="76"/>
  <c r="M17" i="76"/>
  <c r="M18" i="76"/>
  <c r="M19" i="76"/>
  <c r="F20" i="62" s="1"/>
  <c r="M20" i="76"/>
  <c r="F20" i="63" s="1"/>
  <c r="M21" i="76"/>
  <c r="F20" i="64" s="1"/>
  <c r="M3" i="77"/>
  <c r="M4" i="77"/>
  <c r="M5" i="77"/>
  <c r="M6" i="77"/>
  <c r="M7" i="77"/>
  <c r="M8" i="77"/>
  <c r="F21" i="50" s="1"/>
  <c r="M9" i="77"/>
  <c r="F21" i="51" s="1"/>
  <c r="M10" i="77"/>
  <c r="M11" i="77"/>
  <c r="M12" i="77"/>
  <c r="M13" i="77"/>
  <c r="M14" i="77"/>
  <c r="M15" i="77"/>
  <c r="M16" i="77"/>
  <c r="M17" i="77"/>
  <c r="F21" i="59" s="1"/>
  <c r="M18" i="77"/>
  <c r="F21" i="61" s="1"/>
  <c r="M19" i="77"/>
  <c r="M20" i="77"/>
  <c r="M21" i="77"/>
  <c r="M3" i="78"/>
  <c r="M4" i="78"/>
  <c r="M5" i="78"/>
  <c r="F22" i="45" s="1"/>
  <c r="M6" i="78"/>
  <c r="F22" i="48" s="1"/>
  <c r="M7" i="78"/>
  <c r="F22" i="49" s="1"/>
  <c r="M8" i="78"/>
  <c r="M9" i="78"/>
  <c r="M10" i="78"/>
  <c r="M11" i="78"/>
  <c r="M12" i="78"/>
  <c r="M13" i="78"/>
  <c r="M14" i="78"/>
  <c r="F22" i="56" s="1"/>
  <c r="M15" i="78"/>
  <c r="F22" i="57" s="1"/>
  <c r="M16" i="78"/>
  <c r="M17" i="78"/>
  <c r="M18" i="78"/>
  <c r="M19" i="78"/>
  <c r="M20" i="78"/>
  <c r="F22" i="63" s="1"/>
  <c r="M21" i="78"/>
  <c r="F22" i="64" s="1"/>
  <c r="M2" i="69"/>
  <c r="M2" i="70"/>
  <c r="M2" i="71"/>
  <c r="M2" i="72"/>
  <c r="M2" i="73"/>
  <c r="M2" i="74"/>
  <c r="F18" i="1" s="1"/>
  <c r="M2" i="75"/>
  <c r="F19" i="1" s="1"/>
  <c r="M2" i="76"/>
  <c r="F20" i="1" s="1"/>
  <c r="M2" i="77"/>
  <c r="M2" i="78"/>
  <c r="M3" i="2"/>
  <c r="M4" i="2"/>
  <c r="M5" i="2"/>
  <c r="M6" i="2"/>
  <c r="M7" i="2"/>
  <c r="M8" i="2"/>
  <c r="M9" i="2"/>
  <c r="M10" i="2"/>
  <c r="M11" i="2"/>
  <c r="M12" i="2"/>
  <c r="M13" i="2"/>
  <c r="M14" i="2"/>
  <c r="M15" i="2"/>
  <c r="M16" i="2"/>
  <c r="M17" i="2"/>
  <c r="M18" i="2"/>
  <c r="M19" i="2"/>
  <c r="M20" i="2"/>
  <c r="M21" i="2"/>
  <c r="M3" i="3"/>
  <c r="M4" i="3"/>
  <c r="M5" i="3"/>
  <c r="M6" i="3"/>
  <c r="M7" i="3"/>
  <c r="F12" i="49" s="1"/>
  <c r="M8" i="3"/>
  <c r="M9" i="3"/>
  <c r="M10" i="3"/>
  <c r="M11" i="3"/>
  <c r="M12" i="3"/>
  <c r="M13" i="3"/>
  <c r="M14" i="3"/>
  <c r="M15" i="3"/>
  <c r="F12" i="57" s="1"/>
  <c r="M16" i="3"/>
  <c r="F12" i="58" s="1"/>
  <c r="M17" i="3"/>
  <c r="M18" i="3"/>
  <c r="M19" i="3"/>
  <c r="M20" i="3"/>
  <c r="F12" i="63" s="1"/>
  <c r="M21" i="3"/>
  <c r="M2" i="2"/>
  <c r="M2" i="3"/>
  <c r="E22" i="64"/>
  <c r="D22" i="64"/>
  <c r="C22" i="64"/>
  <c r="F21" i="64"/>
  <c r="E21" i="64"/>
  <c r="D21" i="64"/>
  <c r="C21" i="64"/>
  <c r="E20" i="64"/>
  <c r="D20" i="64"/>
  <c r="C20" i="64"/>
  <c r="F19" i="64"/>
  <c r="E19" i="64"/>
  <c r="D19" i="64"/>
  <c r="C19" i="64"/>
  <c r="F18" i="64"/>
  <c r="E18" i="64"/>
  <c r="D18" i="64"/>
  <c r="C18" i="64"/>
  <c r="E17" i="64"/>
  <c r="D17" i="64"/>
  <c r="C17" i="64"/>
  <c r="F16" i="64"/>
  <c r="E16" i="64"/>
  <c r="D16" i="64"/>
  <c r="C16" i="64"/>
  <c r="F15" i="64"/>
  <c r="E15" i="64"/>
  <c r="D15" i="64"/>
  <c r="C15" i="64"/>
  <c r="E14" i="64"/>
  <c r="D14" i="64"/>
  <c r="C14" i="64"/>
  <c r="F13" i="64"/>
  <c r="E13" i="64"/>
  <c r="D13" i="64"/>
  <c r="C13" i="64"/>
  <c r="F12" i="64"/>
  <c r="C12" i="64"/>
  <c r="E22" i="63"/>
  <c r="D22" i="63"/>
  <c r="C22" i="63"/>
  <c r="F21" i="63"/>
  <c r="E21" i="63"/>
  <c r="D21" i="63"/>
  <c r="C21" i="63"/>
  <c r="E20" i="63"/>
  <c r="D20" i="63"/>
  <c r="C20" i="63"/>
  <c r="F19" i="63"/>
  <c r="E19" i="63"/>
  <c r="D19" i="63"/>
  <c r="C19" i="63"/>
  <c r="F18" i="63"/>
  <c r="E18" i="63"/>
  <c r="D18" i="63"/>
  <c r="C18" i="63"/>
  <c r="F17" i="63"/>
  <c r="E17" i="63"/>
  <c r="D17" i="63"/>
  <c r="C17" i="63"/>
  <c r="F16" i="63"/>
  <c r="E16" i="63"/>
  <c r="D16" i="63"/>
  <c r="C16" i="63"/>
  <c r="E15" i="63"/>
  <c r="D15" i="63"/>
  <c r="C15" i="63"/>
  <c r="F14" i="63"/>
  <c r="E14" i="63"/>
  <c r="D14" i="63"/>
  <c r="C14" i="63"/>
  <c r="F13" i="63"/>
  <c r="E13" i="63"/>
  <c r="D13" i="63"/>
  <c r="C13" i="63"/>
  <c r="C12" i="63"/>
  <c r="F22" i="62"/>
  <c r="E22" i="62"/>
  <c r="D22" i="62"/>
  <c r="C22" i="62"/>
  <c r="F21" i="62"/>
  <c r="E21" i="62"/>
  <c r="D21" i="62"/>
  <c r="C21" i="62"/>
  <c r="E20" i="62"/>
  <c r="D20" i="62"/>
  <c r="C20" i="62"/>
  <c r="F19" i="62"/>
  <c r="E19" i="62"/>
  <c r="D19" i="62"/>
  <c r="C19" i="62"/>
  <c r="E18" i="62"/>
  <c r="D18" i="62"/>
  <c r="C18" i="62"/>
  <c r="F17" i="62"/>
  <c r="E17" i="62"/>
  <c r="D17" i="62"/>
  <c r="C17" i="62"/>
  <c r="F16" i="62"/>
  <c r="E16" i="62"/>
  <c r="D16" i="62"/>
  <c r="C16" i="62"/>
  <c r="F15" i="62"/>
  <c r="E15" i="62"/>
  <c r="D15" i="62"/>
  <c r="C15" i="62"/>
  <c r="F14" i="62"/>
  <c r="E14" i="62"/>
  <c r="D14" i="62"/>
  <c r="C14" i="62"/>
  <c r="F13" i="62"/>
  <c r="E13" i="62"/>
  <c r="D13" i="62"/>
  <c r="C13" i="62"/>
  <c r="F12" i="62"/>
  <c r="C12" i="62"/>
  <c r="F22" i="61"/>
  <c r="E22" i="61"/>
  <c r="D22" i="61"/>
  <c r="C22" i="61"/>
  <c r="E21" i="61"/>
  <c r="D21" i="61"/>
  <c r="C21" i="61"/>
  <c r="F20" i="61"/>
  <c r="E20" i="61"/>
  <c r="D20" i="61"/>
  <c r="C20" i="61"/>
  <c r="F19" i="61"/>
  <c r="E19" i="61"/>
  <c r="D19" i="61"/>
  <c r="C19" i="61"/>
  <c r="E18" i="61"/>
  <c r="D18" i="61"/>
  <c r="C18" i="61"/>
  <c r="F17" i="61"/>
  <c r="E17" i="61"/>
  <c r="D17" i="61"/>
  <c r="C17" i="61"/>
  <c r="F16" i="61"/>
  <c r="E16" i="61"/>
  <c r="D16" i="61"/>
  <c r="C16" i="61"/>
  <c r="E15" i="61"/>
  <c r="D15" i="61"/>
  <c r="C15" i="61"/>
  <c r="F14" i="61"/>
  <c r="E14" i="61"/>
  <c r="D14" i="61"/>
  <c r="C14" i="61"/>
  <c r="E13" i="61"/>
  <c r="D13" i="61"/>
  <c r="C13" i="61"/>
  <c r="F12" i="61"/>
  <c r="C12" i="61"/>
  <c r="F22" i="59"/>
  <c r="E22" i="59"/>
  <c r="D22" i="59"/>
  <c r="C22" i="59"/>
  <c r="E21" i="59"/>
  <c r="D21" i="59"/>
  <c r="C21" i="59"/>
  <c r="F20" i="59"/>
  <c r="E20" i="59"/>
  <c r="D20" i="59"/>
  <c r="C20" i="59"/>
  <c r="F19" i="59"/>
  <c r="E19" i="59"/>
  <c r="D19" i="59"/>
  <c r="C19" i="59"/>
  <c r="F18" i="59"/>
  <c r="E18" i="59"/>
  <c r="D18" i="59"/>
  <c r="C18" i="59"/>
  <c r="F17" i="59"/>
  <c r="E17" i="59"/>
  <c r="D17" i="59"/>
  <c r="C17" i="59"/>
  <c r="F16" i="59"/>
  <c r="E16" i="59"/>
  <c r="D16" i="59"/>
  <c r="C16" i="59"/>
  <c r="F15" i="59"/>
  <c r="E15" i="59"/>
  <c r="D15" i="59"/>
  <c r="C15" i="59"/>
  <c r="F14" i="59"/>
  <c r="E14" i="59"/>
  <c r="D14" i="59"/>
  <c r="C14" i="59"/>
  <c r="E13" i="59"/>
  <c r="D13" i="59"/>
  <c r="C13" i="59"/>
  <c r="F12" i="59"/>
  <c r="C12" i="59"/>
  <c r="F22" i="58"/>
  <c r="E22" i="58"/>
  <c r="D22" i="58"/>
  <c r="C22" i="58"/>
  <c r="F21" i="58"/>
  <c r="E21" i="58"/>
  <c r="D21" i="58"/>
  <c r="C21" i="58"/>
  <c r="F20" i="58"/>
  <c r="E20" i="58"/>
  <c r="D20" i="58"/>
  <c r="C20" i="58"/>
  <c r="E19" i="58"/>
  <c r="D19" i="58"/>
  <c r="C19" i="58"/>
  <c r="F18" i="58"/>
  <c r="E18" i="58"/>
  <c r="D18" i="58"/>
  <c r="C18" i="58"/>
  <c r="F17" i="58"/>
  <c r="E17" i="58"/>
  <c r="D17" i="58"/>
  <c r="C17" i="58"/>
  <c r="E16" i="58"/>
  <c r="D16" i="58"/>
  <c r="C16" i="58"/>
  <c r="F15" i="58"/>
  <c r="E15" i="58"/>
  <c r="D15" i="58"/>
  <c r="C15" i="58"/>
  <c r="F14" i="58"/>
  <c r="E14" i="58"/>
  <c r="D14" i="58"/>
  <c r="C14" i="58"/>
  <c r="F13" i="58"/>
  <c r="E13" i="58"/>
  <c r="D13" i="58"/>
  <c r="C13" i="58"/>
  <c r="C12" i="58"/>
  <c r="E22" i="57"/>
  <c r="D22" i="57"/>
  <c r="C22" i="57"/>
  <c r="F21" i="57"/>
  <c r="E21" i="57"/>
  <c r="D21" i="57"/>
  <c r="C21" i="57"/>
  <c r="F20" i="57"/>
  <c r="E20" i="57"/>
  <c r="D20" i="57"/>
  <c r="C20" i="57"/>
  <c r="F19" i="57"/>
  <c r="E19" i="57"/>
  <c r="D19" i="57"/>
  <c r="C19" i="57"/>
  <c r="F18" i="57"/>
  <c r="E18" i="57"/>
  <c r="D18" i="57"/>
  <c r="C18" i="57"/>
  <c r="F17" i="57"/>
  <c r="E17" i="57"/>
  <c r="D17" i="57"/>
  <c r="C17" i="57"/>
  <c r="E16" i="57"/>
  <c r="D16" i="57"/>
  <c r="C16" i="57"/>
  <c r="F15" i="57"/>
  <c r="E15" i="57"/>
  <c r="D15" i="57"/>
  <c r="C15" i="57"/>
  <c r="E14" i="57"/>
  <c r="D14" i="57"/>
  <c r="C14" i="57"/>
  <c r="F13" i="57"/>
  <c r="E13" i="57"/>
  <c r="D13" i="57"/>
  <c r="C13" i="57"/>
  <c r="C12" i="57"/>
  <c r="E22" i="56"/>
  <c r="D22" i="56"/>
  <c r="C22" i="56"/>
  <c r="F21" i="56"/>
  <c r="E21" i="56"/>
  <c r="D21" i="56"/>
  <c r="C21" i="56"/>
  <c r="F20" i="56"/>
  <c r="E20" i="56"/>
  <c r="D20" i="56"/>
  <c r="C20" i="56"/>
  <c r="F19" i="56"/>
  <c r="E19" i="56"/>
  <c r="D19" i="56"/>
  <c r="C19" i="56"/>
  <c r="F18" i="56"/>
  <c r="E18" i="56"/>
  <c r="D18" i="56"/>
  <c r="C18" i="56"/>
  <c r="F17" i="56"/>
  <c r="E17" i="56"/>
  <c r="D17" i="56"/>
  <c r="C17" i="56"/>
  <c r="F16" i="56"/>
  <c r="E16" i="56"/>
  <c r="D16" i="56"/>
  <c r="C16" i="56"/>
  <c r="F15" i="56"/>
  <c r="E15" i="56"/>
  <c r="D15" i="56"/>
  <c r="C15" i="56"/>
  <c r="E14" i="56"/>
  <c r="D14" i="56"/>
  <c r="C14" i="56"/>
  <c r="F13" i="56"/>
  <c r="E13" i="56"/>
  <c r="D13" i="56"/>
  <c r="C13" i="56"/>
  <c r="F12" i="56"/>
  <c r="C12" i="56"/>
  <c r="F22" i="55"/>
  <c r="E22" i="55"/>
  <c r="D22" i="55"/>
  <c r="C22" i="55"/>
  <c r="F21" i="55"/>
  <c r="E21" i="55"/>
  <c r="D21" i="55"/>
  <c r="C21" i="55"/>
  <c r="E20" i="55"/>
  <c r="D20" i="55"/>
  <c r="C20" i="55"/>
  <c r="F19" i="55"/>
  <c r="E19" i="55"/>
  <c r="D19" i="55"/>
  <c r="C19" i="55"/>
  <c r="F18" i="55"/>
  <c r="E18" i="55"/>
  <c r="D18" i="55"/>
  <c r="C18" i="55"/>
  <c r="E17" i="55"/>
  <c r="D17" i="55"/>
  <c r="C17" i="55"/>
  <c r="F16" i="55"/>
  <c r="E16" i="55"/>
  <c r="D16" i="55"/>
  <c r="C16" i="55"/>
  <c r="F15" i="55"/>
  <c r="E15" i="55"/>
  <c r="D15" i="55"/>
  <c r="C15" i="55"/>
  <c r="F14" i="55"/>
  <c r="E14" i="55"/>
  <c r="D14" i="55"/>
  <c r="C14" i="55"/>
  <c r="F13" i="55"/>
  <c r="E13" i="55"/>
  <c r="D13" i="55"/>
  <c r="C13" i="55"/>
  <c r="F12" i="55"/>
  <c r="C12" i="55"/>
  <c r="F22" i="54"/>
  <c r="E22" i="54"/>
  <c r="D22" i="54"/>
  <c r="C22" i="54"/>
  <c r="F21" i="54"/>
  <c r="E21" i="54"/>
  <c r="D21" i="54"/>
  <c r="C21" i="54"/>
  <c r="F20" i="54"/>
  <c r="E20" i="54"/>
  <c r="D20" i="54"/>
  <c r="C20" i="54"/>
  <c r="F19" i="54"/>
  <c r="E19" i="54"/>
  <c r="D19" i="54"/>
  <c r="C19" i="54"/>
  <c r="F18" i="54"/>
  <c r="E18" i="54"/>
  <c r="D18" i="54"/>
  <c r="C18" i="54"/>
  <c r="E17" i="54"/>
  <c r="D17" i="54"/>
  <c r="C17" i="54"/>
  <c r="F16" i="54"/>
  <c r="E16" i="54"/>
  <c r="D16" i="54"/>
  <c r="C16" i="54"/>
  <c r="E15" i="54"/>
  <c r="D15" i="54"/>
  <c r="C15" i="54"/>
  <c r="F14" i="54"/>
  <c r="E14" i="54"/>
  <c r="D14" i="54"/>
  <c r="C14" i="54"/>
  <c r="F13" i="54"/>
  <c r="E13" i="54"/>
  <c r="D13" i="54"/>
  <c r="C13" i="54"/>
  <c r="F12" i="54"/>
  <c r="C12" i="54"/>
  <c r="F22" i="53"/>
  <c r="E22" i="53"/>
  <c r="D22" i="53"/>
  <c r="C22" i="53"/>
  <c r="F21" i="53"/>
  <c r="E21" i="53"/>
  <c r="D21" i="53"/>
  <c r="C21" i="53"/>
  <c r="E20" i="53"/>
  <c r="D20" i="53"/>
  <c r="C20" i="53"/>
  <c r="F19" i="53"/>
  <c r="E19" i="53"/>
  <c r="D19" i="53"/>
  <c r="C19" i="53"/>
  <c r="E18" i="53"/>
  <c r="D18" i="53"/>
  <c r="C18" i="53"/>
  <c r="F17" i="53"/>
  <c r="E17" i="53"/>
  <c r="D17" i="53"/>
  <c r="C17" i="53"/>
  <c r="F16" i="53"/>
  <c r="E16" i="53"/>
  <c r="D16" i="53"/>
  <c r="C16" i="53"/>
  <c r="E15" i="53"/>
  <c r="D15" i="53"/>
  <c r="C15" i="53"/>
  <c r="F14" i="53"/>
  <c r="E14" i="53"/>
  <c r="D14" i="53"/>
  <c r="C14" i="53"/>
  <c r="F13" i="53"/>
  <c r="E13" i="53"/>
  <c r="D13" i="53"/>
  <c r="C13" i="53"/>
  <c r="F12" i="53"/>
  <c r="C12" i="53"/>
  <c r="F22" i="52"/>
  <c r="E22" i="52"/>
  <c r="D22" i="52"/>
  <c r="C22" i="52"/>
  <c r="F21" i="52"/>
  <c r="E21" i="52"/>
  <c r="D21" i="52"/>
  <c r="C21" i="52"/>
  <c r="F20" i="52"/>
  <c r="E20" i="52"/>
  <c r="D20" i="52"/>
  <c r="C20" i="52"/>
  <c r="F19" i="52"/>
  <c r="E19" i="52"/>
  <c r="D19" i="52"/>
  <c r="C19" i="52"/>
  <c r="E18" i="52"/>
  <c r="D18" i="52"/>
  <c r="C18" i="52"/>
  <c r="F17" i="52"/>
  <c r="E17" i="52"/>
  <c r="D17" i="52"/>
  <c r="C17" i="52"/>
  <c r="F16" i="52"/>
  <c r="E16" i="52"/>
  <c r="D16" i="52"/>
  <c r="C16" i="52"/>
  <c r="F15" i="52"/>
  <c r="E15" i="52"/>
  <c r="D15" i="52"/>
  <c r="C15" i="52"/>
  <c r="F14" i="52"/>
  <c r="E14" i="52"/>
  <c r="D14" i="52"/>
  <c r="C14" i="52"/>
  <c r="F13" i="52"/>
  <c r="E13" i="52"/>
  <c r="D13" i="52"/>
  <c r="C13" i="52"/>
  <c r="F12" i="52"/>
  <c r="C12" i="52"/>
  <c r="F22" i="51"/>
  <c r="E22" i="51"/>
  <c r="D22" i="51"/>
  <c r="C22" i="51"/>
  <c r="E21" i="51"/>
  <c r="D21" i="51"/>
  <c r="C21" i="51"/>
  <c r="F20" i="51"/>
  <c r="E20" i="51"/>
  <c r="D20" i="51"/>
  <c r="C20" i="51"/>
  <c r="F19" i="51"/>
  <c r="E19" i="51"/>
  <c r="D19" i="51"/>
  <c r="C19" i="51"/>
  <c r="F18" i="51"/>
  <c r="E18" i="51"/>
  <c r="D18" i="51"/>
  <c r="C18" i="51"/>
  <c r="F17" i="51"/>
  <c r="E17" i="51"/>
  <c r="D17" i="51"/>
  <c r="C17" i="51"/>
  <c r="E16" i="51"/>
  <c r="D16" i="51"/>
  <c r="C16" i="51"/>
  <c r="F15" i="51"/>
  <c r="E15" i="51"/>
  <c r="D15" i="51"/>
  <c r="C15" i="51"/>
  <c r="F14" i="51"/>
  <c r="E14" i="51"/>
  <c r="D14" i="51"/>
  <c r="C14" i="51"/>
  <c r="E13" i="51"/>
  <c r="D13" i="51"/>
  <c r="C13" i="51"/>
  <c r="F12" i="51"/>
  <c r="C12" i="51"/>
  <c r="F22" i="50"/>
  <c r="E22" i="50"/>
  <c r="D22" i="50"/>
  <c r="C22" i="50"/>
  <c r="E21" i="50"/>
  <c r="D21" i="50"/>
  <c r="C21" i="50"/>
  <c r="F20" i="50"/>
  <c r="E20" i="50"/>
  <c r="D20" i="50"/>
  <c r="C20" i="50"/>
  <c r="E19" i="50"/>
  <c r="D19" i="50"/>
  <c r="C19" i="50"/>
  <c r="F18" i="50"/>
  <c r="E18" i="50"/>
  <c r="D18" i="50"/>
  <c r="C18" i="50"/>
  <c r="F17" i="50"/>
  <c r="E17" i="50"/>
  <c r="D17" i="50"/>
  <c r="C17" i="50"/>
  <c r="F16" i="50"/>
  <c r="E16" i="50"/>
  <c r="D16" i="50"/>
  <c r="C16" i="50"/>
  <c r="F15" i="50"/>
  <c r="E15" i="50"/>
  <c r="D15" i="50"/>
  <c r="C15" i="50"/>
  <c r="F14" i="50"/>
  <c r="E14" i="50"/>
  <c r="D14" i="50"/>
  <c r="C14" i="50"/>
  <c r="F13" i="50"/>
  <c r="E13" i="50"/>
  <c r="D13" i="50"/>
  <c r="C13" i="50"/>
  <c r="F12" i="50"/>
  <c r="C12" i="50"/>
  <c r="E22" i="49"/>
  <c r="D22" i="49"/>
  <c r="C22" i="49"/>
  <c r="F21" i="49"/>
  <c r="E21" i="49"/>
  <c r="D21" i="49"/>
  <c r="C21" i="49"/>
  <c r="F20" i="49"/>
  <c r="E20" i="49"/>
  <c r="D20" i="49"/>
  <c r="C20" i="49"/>
  <c r="E19" i="49"/>
  <c r="D19" i="49"/>
  <c r="C19" i="49"/>
  <c r="F18" i="49"/>
  <c r="E18" i="49"/>
  <c r="D18" i="49"/>
  <c r="C18" i="49"/>
  <c r="F17" i="49"/>
  <c r="E17" i="49"/>
  <c r="D17" i="49"/>
  <c r="C17" i="49"/>
  <c r="E16" i="49"/>
  <c r="D16" i="49"/>
  <c r="C16" i="49"/>
  <c r="F15" i="49"/>
  <c r="E15" i="49"/>
  <c r="D15" i="49"/>
  <c r="C15" i="49"/>
  <c r="E14" i="49"/>
  <c r="D14" i="49"/>
  <c r="C14" i="49"/>
  <c r="F13" i="49"/>
  <c r="E13" i="49"/>
  <c r="D13" i="49"/>
  <c r="C13" i="49"/>
  <c r="C12" i="49"/>
  <c r="E22" i="48"/>
  <c r="D22" i="48"/>
  <c r="C22" i="48"/>
  <c r="F21" i="48"/>
  <c r="E21" i="48"/>
  <c r="D21" i="48"/>
  <c r="C21" i="48"/>
  <c r="F20" i="48"/>
  <c r="E20" i="48"/>
  <c r="D20" i="48"/>
  <c r="C20" i="48"/>
  <c r="F19" i="48"/>
  <c r="E19" i="48"/>
  <c r="D19" i="48"/>
  <c r="C19" i="48"/>
  <c r="F18" i="48"/>
  <c r="E18" i="48"/>
  <c r="D18" i="48"/>
  <c r="C18" i="48"/>
  <c r="E17" i="48"/>
  <c r="D17" i="48"/>
  <c r="C17" i="48"/>
  <c r="F16" i="48"/>
  <c r="E16" i="48"/>
  <c r="D16" i="48"/>
  <c r="C16" i="48"/>
  <c r="F15" i="48"/>
  <c r="E15" i="48"/>
  <c r="D15" i="48"/>
  <c r="C15" i="48"/>
  <c r="E14" i="48"/>
  <c r="D14" i="48"/>
  <c r="C14" i="48"/>
  <c r="F13" i="48"/>
  <c r="E13" i="48"/>
  <c r="D13" i="48"/>
  <c r="C13" i="48"/>
  <c r="F12" i="48"/>
  <c r="C12" i="48"/>
  <c r="E22" i="45"/>
  <c r="D22" i="45"/>
  <c r="C22" i="45"/>
  <c r="F21" i="45"/>
  <c r="E21" i="45"/>
  <c r="D21" i="45"/>
  <c r="C21" i="45"/>
  <c r="E20" i="45"/>
  <c r="D20" i="45"/>
  <c r="C20" i="45"/>
  <c r="F19" i="45"/>
  <c r="E19" i="45"/>
  <c r="D19" i="45"/>
  <c r="C19" i="45"/>
  <c r="F18" i="45"/>
  <c r="E18" i="45"/>
  <c r="D18" i="45"/>
  <c r="C18" i="45"/>
  <c r="E17" i="45"/>
  <c r="D17" i="45"/>
  <c r="C17" i="45"/>
  <c r="F16" i="45"/>
  <c r="E16" i="45"/>
  <c r="D16" i="45"/>
  <c r="C16" i="45"/>
  <c r="F15" i="45"/>
  <c r="E15" i="45"/>
  <c r="D15" i="45"/>
  <c r="C15" i="45"/>
  <c r="E14" i="45"/>
  <c r="D14" i="45"/>
  <c r="C14" i="45"/>
  <c r="F13" i="45"/>
  <c r="E13" i="45"/>
  <c r="D13" i="45"/>
  <c r="C13" i="45"/>
  <c r="F12" i="45"/>
  <c r="C12" i="45"/>
  <c r="F22" i="44"/>
  <c r="E22" i="44"/>
  <c r="D22" i="44"/>
  <c r="C22" i="44"/>
  <c r="F21" i="44"/>
  <c r="E21" i="44"/>
  <c r="D21" i="44"/>
  <c r="C21" i="44"/>
  <c r="F20" i="44"/>
  <c r="E20" i="44"/>
  <c r="D20" i="44"/>
  <c r="C20" i="44"/>
  <c r="F19" i="44"/>
  <c r="E19" i="44"/>
  <c r="D19" i="44"/>
  <c r="C19" i="44"/>
  <c r="F18" i="44"/>
  <c r="E18" i="44"/>
  <c r="D18" i="44"/>
  <c r="C18" i="44"/>
  <c r="E17" i="44"/>
  <c r="D17" i="44"/>
  <c r="C17" i="44"/>
  <c r="F16" i="44"/>
  <c r="E16" i="44"/>
  <c r="D16" i="44"/>
  <c r="C16" i="44"/>
  <c r="E15" i="44"/>
  <c r="D15" i="44"/>
  <c r="C15" i="44"/>
  <c r="F14" i="44"/>
  <c r="E14" i="44"/>
  <c r="D14" i="44"/>
  <c r="C14" i="44"/>
  <c r="F13" i="44"/>
  <c r="E13" i="44"/>
  <c r="D13" i="44"/>
  <c r="C13" i="44"/>
  <c r="C12" i="44"/>
  <c r="F12" i="44"/>
  <c r="F22" i="42"/>
  <c r="E22" i="42"/>
  <c r="D22" i="42"/>
  <c r="C22" i="42"/>
  <c r="F21" i="42"/>
  <c r="E21" i="42"/>
  <c r="D21" i="42"/>
  <c r="C21" i="42"/>
  <c r="E20" i="42"/>
  <c r="D20" i="42"/>
  <c r="C20" i="42"/>
  <c r="F19" i="42"/>
  <c r="E19" i="42"/>
  <c r="D19" i="42"/>
  <c r="C19" i="42"/>
  <c r="E18" i="42"/>
  <c r="D18" i="42"/>
  <c r="C18" i="42"/>
  <c r="F17" i="42"/>
  <c r="E17" i="42"/>
  <c r="D17" i="42"/>
  <c r="C17" i="42"/>
  <c r="F16" i="42"/>
  <c r="E16" i="42"/>
  <c r="D16" i="42"/>
  <c r="C16" i="42"/>
  <c r="E15" i="42"/>
  <c r="D15" i="42"/>
  <c r="C15" i="42"/>
  <c r="F14" i="42"/>
  <c r="E14" i="42"/>
  <c r="D14" i="42"/>
  <c r="C14" i="42"/>
  <c r="F13" i="42"/>
  <c r="E13" i="42"/>
  <c r="D13" i="42"/>
  <c r="C13" i="42"/>
  <c r="F12" i="42"/>
  <c r="C12" i="42"/>
  <c r="F22" i="1"/>
  <c r="E22" i="1"/>
  <c r="D22" i="1"/>
  <c r="C22" i="1"/>
  <c r="F21" i="1"/>
  <c r="E21" i="1"/>
  <c r="D21" i="1"/>
  <c r="C21" i="1"/>
  <c r="E20" i="1"/>
  <c r="D20" i="1"/>
  <c r="C20" i="1"/>
  <c r="E19" i="1"/>
  <c r="D19" i="1"/>
  <c r="C19" i="1"/>
  <c r="E18" i="1"/>
  <c r="D18" i="1"/>
  <c r="C18" i="1"/>
  <c r="F17" i="1"/>
  <c r="E17" i="1"/>
  <c r="D17" i="1"/>
  <c r="C17" i="1"/>
  <c r="F16" i="1"/>
  <c r="E16" i="1"/>
  <c r="D16" i="1"/>
  <c r="C16" i="1"/>
  <c r="F15" i="1"/>
  <c r="E15" i="1"/>
  <c r="D15" i="1"/>
  <c r="C15" i="1"/>
  <c r="F14" i="1"/>
  <c r="E14" i="1"/>
  <c r="D14" i="1"/>
  <c r="C14" i="1"/>
  <c r="F13" i="1"/>
  <c r="E13" i="1"/>
  <c r="D13" i="1"/>
  <c r="C13" i="1"/>
  <c r="C12" i="1"/>
  <c r="F12" i="1"/>
  <c r="N21" i="78"/>
  <c r="N20" i="78"/>
  <c r="N19" i="78"/>
  <c r="N18" i="78"/>
  <c r="N17" i="78"/>
  <c r="N16" i="78"/>
  <c r="N15" i="78"/>
  <c r="N14" i="78"/>
  <c r="N13" i="78"/>
  <c r="N12" i="78"/>
  <c r="N11" i="78"/>
  <c r="N10" i="78"/>
  <c r="N9" i="78"/>
  <c r="N8" i="78"/>
  <c r="N7" i="78"/>
  <c r="N6" i="78"/>
  <c r="N5" i="78"/>
  <c r="N4" i="78"/>
  <c r="N3" i="78"/>
  <c r="N2" i="78"/>
  <c r="N21" i="77"/>
  <c r="N20" i="77"/>
  <c r="N19" i="77"/>
  <c r="N18" i="77"/>
  <c r="N17" i="77"/>
  <c r="N16" i="77"/>
  <c r="N15" i="77"/>
  <c r="N14" i="77"/>
  <c r="N13" i="77"/>
  <c r="N12" i="77"/>
  <c r="N11" i="77"/>
  <c r="N10" i="77"/>
  <c r="N9" i="77"/>
  <c r="N8" i="77"/>
  <c r="N7" i="77"/>
  <c r="N6" i="77"/>
  <c r="N5" i="77"/>
  <c r="N4" i="77"/>
  <c r="N3" i="77"/>
  <c r="N2" i="77"/>
  <c r="N21" i="76"/>
  <c r="N20" i="76"/>
  <c r="N19" i="76"/>
  <c r="N18" i="76"/>
  <c r="N17" i="76"/>
  <c r="N16" i="76"/>
  <c r="N15" i="76"/>
  <c r="N14" i="76"/>
  <c r="N13" i="76"/>
  <c r="N12" i="76"/>
  <c r="N11" i="76"/>
  <c r="N10" i="76"/>
  <c r="N9" i="76"/>
  <c r="N8" i="76"/>
  <c r="N7" i="76"/>
  <c r="N6" i="76"/>
  <c r="N5" i="76"/>
  <c r="N4" i="76"/>
  <c r="N3" i="76"/>
  <c r="N2" i="76"/>
  <c r="N21" i="75"/>
  <c r="N20" i="75"/>
  <c r="N19" i="75"/>
  <c r="N18" i="75"/>
  <c r="N17" i="75"/>
  <c r="N16" i="75"/>
  <c r="N15" i="75"/>
  <c r="N14" i="75"/>
  <c r="N13" i="75"/>
  <c r="N12" i="75"/>
  <c r="N11" i="75"/>
  <c r="N10" i="75"/>
  <c r="N9" i="75"/>
  <c r="N8" i="75"/>
  <c r="N7" i="75"/>
  <c r="N6" i="75"/>
  <c r="N5" i="75"/>
  <c r="N4" i="75"/>
  <c r="N3" i="75"/>
  <c r="N2" i="75"/>
  <c r="N21" i="74"/>
  <c r="N20" i="74"/>
  <c r="N19" i="74"/>
  <c r="N18" i="74"/>
  <c r="N17" i="74"/>
  <c r="N16" i="74"/>
  <c r="N15" i="74"/>
  <c r="N14" i="74"/>
  <c r="N13" i="74"/>
  <c r="N12" i="74"/>
  <c r="N11" i="74"/>
  <c r="N10" i="74"/>
  <c r="N9" i="74"/>
  <c r="N8" i="74"/>
  <c r="N7" i="74"/>
  <c r="N6" i="74"/>
  <c r="N5" i="74"/>
  <c r="N4" i="74"/>
  <c r="N3" i="74"/>
  <c r="N2" i="74"/>
  <c r="N21" i="73"/>
  <c r="N20" i="73"/>
  <c r="N19" i="73"/>
  <c r="N18" i="73"/>
  <c r="N17" i="73"/>
  <c r="N16" i="73"/>
  <c r="N15" i="73"/>
  <c r="N14" i="73"/>
  <c r="N13" i="73"/>
  <c r="N12" i="73"/>
  <c r="N11" i="73"/>
  <c r="N10" i="73"/>
  <c r="N9" i="73"/>
  <c r="N8" i="73"/>
  <c r="N7" i="73"/>
  <c r="N6" i="73"/>
  <c r="N5" i="73"/>
  <c r="N4" i="73"/>
  <c r="N3" i="73"/>
  <c r="N2" i="73"/>
  <c r="N21" i="72"/>
  <c r="N20" i="72"/>
  <c r="N19" i="72"/>
  <c r="N18" i="72"/>
  <c r="N17" i="72"/>
  <c r="N16" i="72"/>
  <c r="N15" i="72"/>
  <c r="N14" i="72"/>
  <c r="N13" i="72"/>
  <c r="N12" i="72"/>
  <c r="N11" i="72"/>
  <c r="N10" i="72"/>
  <c r="N9" i="72"/>
  <c r="N8" i="72"/>
  <c r="N7" i="72"/>
  <c r="N6" i="72"/>
  <c r="N5" i="72"/>
  <c r="N4" i="72"/>
  <c r="N3" i="72"/>
  <c r="N2" i="72"/>
  <c r="N21" i="71"/>
  <c r="N20" i="71"/>
  <c r="N19" i="71"/>
  <c r="N18" i="71"/>
  <c r="N17" i="71"/>
  <c r="N16" i="71"/>
  <c r="N15" i="71"/>
  <c r="N14" i="71"/>
  <c r="N13" i="71"/>
  <c r="N12" i="71"/>
  <c r="N11" i="71"/>
  <c r="N10" i="71"/>
  <c r="N9" i="71"/>
  <c r="N8" i="71"/>
  <c r="N7" i="71"/>
  <c r="N6" i="71"/>
  <c r="N5" i="71"/>
  <c r="N4" i="71"/>
  <c r="N3" i="71"/>
  <c r="N2" i="71"/>
  <c r="N21" i="70"/>
  <c r="N20" i="70"/>
  <c r="N19" i="70"/>
  <c r="N18" i="70"/>
  <c r="N17" i="70"/>
  <c r="N16" i="70"/>
  <c r="N15" i="70"/>
  <c r="N14" i="70"/>
  <c r="N13" i="70"/>
  <c r="N12" i="70"/>
  <c r="N11" i="70"/>
  <c r="N10" i="70"/>
  <c r="N9" i="70"/>
  <c r="N8" i="70"/>
  <c r="N7" i="70"/>
  <c r="N6" i="70"/>
  <c r="N5" i="70"/>
  <c r="N4" i="70"/>
  <c r="N3" i="70"/>
  <c r="N2" i="70"/>
  <c r="N21" i="69"/>
  <c r="N20" i="69"/>
  <c r="N19" i="69"/>
  <c r="N18" i="69"/>
  <c r="N17" i="69"/>
  <c r="N16" i="69"/>
  <c r="N15" i="69"/>
  <c r="N14" i="69"/>
  <c r="N13" i="69"/>
  <c r="N12" i="69"/>
  <c r="N11" i="69"/>
  <c r="N10" i="69"/>
  <c r="N9" i="69"/>
  <c r="N8" i="69"/>
  <c r="N7" i="69"/>
  <c r="N6" i="69"/>
  <c r="N5" i="69"/>
  <c r="N4" i="69"/>
  <c r="N3" i="69"/>
  <c r="N2" i="69"/>
  <c r="B47" i="42" l="1"/>
  <c r="B47" i="44"/>
  <c r="B47" i="45"/>
  <c r="B47" i="48"/>
  <c r="B47" i="49"/>
  <c r="B47" i="50"/>
  <c r="B47" i="51"/>
  <c r="B47" i="52"/>
  <c r="B47" i="53"/>
  <c r="B47" i="54"/>
  <c r="B47" i="55"/>
  <c r="B47" i="56"/>
  <c r="B47" i="57"/>
  <c r="B47" i="58"/>
  <c r="B47" i="59"/>
  <c r="B47" i="61"/>
  <c r="B47" i="62"/>
  <c r="B47" i="63"/>
  <c r="B47" i="64"/>
  <c r="B47" i="1"/>
  <c r="I3" i="64"/>
  <c r="I3" i="63"/>
  <c r="I3" i="62"/>
  <c r="I3" i="61"/>
  <c r="I3" i="59"/>
  <c r="I3" i="58"/>
  <c r="I3" i="57"/>
  <c r="I3" i="56"/>
  <c r="I3" i="55"/>
  <c r="I3" i="54"/>
  <c r="I3" i="53"/>
  <c r="I3" i="52"/>
  <c r="I3" i="51"/>
  <c r="I3" i="50"/>
  <c r="I3" i="49"/>
  <c r="I3" i="48"/>
  <c r="I3" i="45"/>
  <c r="I3" i="44"/>
  <c r="I3" i="42"/>
  <c r="I3" i="1"/>
  <c r="C4" i="1"/>
  <c r="E12" i="64"/>
  <c r="D12" i="64"/>
  <c r="F11" i="64"/>
  <c r="E11" i="64"/>
  <c r="D11" i="64"/>
  <c r="C11" i="64"/>
  <c r="E12" i="63"/>
  <c r="D12" i="63"/>
  <c r="F11" i="63"/>
  <c r="E11" i="63"/>
  <c r="D11" i="63"/>
  <c r="C11" i="63"/>
  <c r="E12" i="62"/>
  <c r="D12" i="62"/>
  <c r="F11" i="62"/>
  <c r="E11" i="62"/>
  <c r="D11" i="62"/>
  <c r="C11" i="62"/>
  <c r="E12" i="61"/>
  <c r="D12" i="61"/>
  <c r="F11" i="61"/>
  <c r="E11" i="61"/>
  <c r="D11" i="61"/>
  <c r="C11" i="61"/>
  <c r="E12" i="59"/>
  <c r="D12" i="59"/>
  <c r="F11" i="59"/>
  <c r="E11" i="59"/>
  <c r="D11" i="59"/>
  <c r="C11" i="59"/>
  <c r="E12" i="58"/>
  <c r="D12" i="58"/>
  <c r="F11" i="58"/>
  <c r="E11" i="58"/>
  <c r="D11" i="58"/>
  <c r="C11" i="58"/>
  <c r="E12" i="57"/>
  <c r="D12" i="57"/>
  <c r="F11" i="57"/>
  <c r="E11" i="57"/>
  <c r="D11" i="57"/>
  <c r="C11" i="57"/>
  <c r="E12" i="56"/>
  <c r="D12" i="56"/>
  <c r="F11" i="56"/>
  <c r="E11" i="56"/>
  <c r="D11" i="56"/>
  <c r="C11" i="56"/>
  <c r="E12" i="55"/>
  <c r="D12" i="55"/>
  <c r="F11" i="55"/>
  <c r="E11" i="55"/>
  <c r="D11" i="55"/>
  <c r="C11" i="55"/>
  <c r="E12" i="54"/>
  <c r="D12" i="54"/>
  <c r="F11" i="54"/>
  <c r="E11" i="54"/>
  <c r="D11" i="54"/>
  <c r="C11" i="54"/>
  <c r="E12" i="53"/>
  <c r="D12" i="53"/>
  <c r="F11" i="53"/>
  <c r="E11" i="53"/>
  <c r="D11" i="53"/>
  <c r="C11" i="53"/>
  <c r="E12" i="52"/>
  <c r="D12" i="52"/>
  <c r="F11" i="52"/>
  <c r="E11" i="52"/>
  <c r="D11" i="52"/>
  <c r="C11" i="52"/>
  <c r="E12" i="51"/>
  <c r="D12" i="51"/>
  <c r="F11" i="51"/>
  <c r="E11" i="51"/>
  <c r="D11" i="51"/>
  <c r="C11" i="51"/>
  <c r="E12" i="50"/>
  <c r="D12" i="50"/>
  <c r="F11" i="50"/>
  <c r="E11" i="50"/>
  <c r="D11" i="50"/>
  <c r="C11" i="50"/>
  <c r="E12" i="49"/>
  <c r="D12" i="49"/>
  <c r="F11" i="49"/>
  <c r="E11" i="49"/>
  <c r="D11" i="49"/>
  <c r="C11" i="49"/>
  <c r="E12" i="48"/>
  <c r="D12" i="48"/>
  <c r="F11" i="48"/>
  <c r="E11" i="48"/>
  <c r="D11" i="48"/>
  <c r="C11" i="48"/>
  <c r="E12" i="45"/>
  <c r="D12" i="45"/>
  <c r="F11" i="45"/>
  <c r="E11" i="45"/>
  <c r="D11" i="45"/>
  <c r="C11" i="45"/>
  <c r="E12" i="44"/>
  <c r="D12" i="44"/>
  <c r="E11" i="44"/>
  <c r="D11" i="44"/>
  <c r="C11" i="44"/>
  <c r="E12" i="42"/>
  <c r="D12" i="42"/>
  <c r="E11" i="42"/>
  <c r="D11" i="42"/>
  <c r="C11" i="42"/>
  <c r="E12" i="1"/>
  <c r="D12" i="1"/>
  <c r="E11" i="1"/>
  <c r="D11" i="1"/>
  <c r="C11" i="1"/>
  <c r="F35" i="64"/>
  <c r="F11" i="44"/>
  <c r="F11" i="42"/>
  <c r="F35" i="44" l="1"/>
  <c r="F35" i="50"/>
  <c r="F35" i="54"/>
  <c r="F35" i="56"/>
  <c r="F35" i="58"/>
  <c r="F35" i="63"/>
  <c r="F35" i="45"/>
  <c r="F35" i="49"/>
  <c r="F35" i="51"/>
  <c r="F35" i="53"/>
  <c r="F35" i="55"/>
  <c r="F35" i="57"/>
  <c r="F35" i="59"/>
  <c r="F35" i="62"/>
  <c r="F35" i="42"/>
  <c r="F35" i="48"/>
  <c r="F35" i="52"/>
  <c r="F35" i="61"/>
  <c r="C3" i="64"/>
  <c r="I2" i="64"/>
  <c r="B2" i="64"/>
  <c r="C3" i="63"/>
  <c r="I2" i="63"/>
  <c r="B2" i="63"/>
  <c r="C3" i="62"/>
  <c r="I2" i="62"/>
  <c r="B2" i="62"/>
  <c r="C3" i="61"/>
  <c r="I2" i="61"/>
  <c r="B2" i="61"/>
  <c r="C3" i="59"/>
  <c r="I2" i="59"/>
  <c r="B2" i="59"/>
  <c r="C3" i="58"/>
  <c r="I2" i="58"/>
  <c r="B2" i="58"/>
  <c r="C3" i="57"/>
  <c r="I2" i="57"/>
  <c r="B2" i="57"/>
  <c r="C3" i="56"/>
  <c r="I2" i="56"/>
  <c r="B2" i="56"/>
  <c r="C3" i="55"/>
  <c r="I2" i="55"/>
  <c r="B2" i="55"/>
  <c r="C3" i="54"/>
  <c r="I2" i="54"/>
  <c r="B2" i="54"/>
  <c r="C3" i="53"/>
  <c r="I2" i="53"/>
  <c r="B2" i="53"/>
  <c r="C3" i="52"/>
  <c r="I2" i="52"/>
  <c r="B2" i="52"/>
  <c r="C3" i="51"/>
  <c r="I2" i="51"/>
  <c r="B2" i="51"/>
  <c r="C3" i="50"/>
  <c r="I2" i="50"/>
  <c r="B2" i="50"/>
  <c r="C3" i="49"/>
  <c r="I2" i="49"/>
  <c r="B2" i="49"/>
  <c r="C3" i="48"/>
  <c r="I2" i="48"/>
  <c r="B2" i="48"/>
  <c r="C3" i="45"/>
  <c r="I2" i="45"/>
  <c r="B2" i="45"/>
  <c r="C3" i="44"/>
  <c r="I2" i="44"/>
  <c r="B2" i="44"/>
  <c r="I2" i="42"/>
  <c r="C3" i="42"/>
  <c r="B2" i="42"/>
  <c r="I4" i="42"/>
  <c r="I4" i="44"/>
  <c r="I4" i="45"/>
  <c r="I4" i="48"/>
  <c r="I4" i="49"/>
  <c r="I4" i="50"/>
  <c r="I4" i="51"/>
  <c r="I4" i="52"/>
  <c r="I4" i="53"/>
  <c r="I4" i="54"/>
  <c r="I4" i="55"/>
  <c r="I4" i="56"/>
  <c r="I4" i="57"/>
  <c r="I4" i="58"/>
  <c r="I4" i="59"/>
  <c r="I4" i="61"/>
  <c r="I4" i="62"/>
  <c r="I4" i="63"/>
  <c r="I4" i="64"/>
  <c r="I4" i="1"/>
  <c r="C4" i="42"/>
  <c r="C4" i="44"/>
  <c r="C4" i="45"/>
  <c r="C4" i="48"/>
  <c r="C4" i="49"/>
  <c r="C4" i="50"/>
  <c r="C4" i="51"/>
  <c r="C4" i="52"/>
  <c r="C4" i="53"/>
  <c r="C4" i="54"/>
  <c r="C4" i="55"/>
  <c r="C4" i="56"/>
  <c r="C4" i="57"/>
  <c r="C4" i="58"/>
  <c r="C4" i="59"/>
  <c r="C4" i="61"/>
  <c r="C4" i="62"/>
  <c r="C4" i="63"/>
  <c r="C4" i="64"/>
  <c r="C3" i="1"/>
  <c r="I2" i="1"/>
  <c r="B2" i="1"/>
  <c r="N21" i="3"/>
  <c r="N21" i="2"/>
  <c r="N20" i="3"/>
  <c r="N20" i="2"/>
  <c r="N19" i="3"/>
  <c r="N19" i="2"/>
  <c r="N18" i="3"/>
  <c r="N18" i="2"/>
  <c r="N17" i="3"/>
  <c r="N17" i="2"/>
  <c r="N16" i="3"/>
  <c r="N16" i="2"/>
  <c r="N15" i="3"/>
  <c r="N15" i="2"/>
  <c r="N14" i="3"/>
  <c r="N14" i="2"/>
  <c r="N13" i="3"/>
  <c r="N13" i="2"/>
  <c r="N12" i="3"/>
  <c r="N12" i="2"/>
  <c r="N11" i="3"/>
  <c r="N11" i="2"/>
  <c r="N10" i="3"/>
  <c r="N10" i="2"/>
  <c r="N9" i="3"/>
  <c r="N9" i="2"/>
  <c r="N8" i="3"/>
  <c r="N8" i="2"/>
  <c r="N7" i="3"/>
  <c r="N7" i="2"/>
  <c r="N6" i="3"/>
  <c r="N6" i="2"/>
  <c r="N5" i="3"/>
  <c r="N5" i="2"/>
  <c r="N4" i="3"/>
  <c r="N4" i="2"/>
  <c r="N3" i="3"/>
  <c r="N3" i="2"/>
  <c r="N2" i="3"/>
  <c r="N2" i="2"/>
  <c r="I25" i="47" l="1"/>
  <c r="I12" i="47"/>
  <c r="I13" i="47"/>
  <c r="I14" i="47"/>
  <c r="I16" i="47"/>
  <c r="I17" i="47"/>
  <c r="I18" i="47"/>
  <c r="I20" i="47"/>
  <c r="I22" i="47"/>
  <c r="I23" i="47"/>
  <c r="I24" i="47"/>
  <c r="I26" i="47"/>
  <c r="I27" i="47"/>
  <c r="I15" i="47"/>
  <c r="I19" i="47"/>
  <c r="I21" i="47"/>
  <c r="F11" i="1" l="1"/>
  <c r="F35" i="1" s="1"/>
  <c r="I8" i="47" l="1"/>
  <c r="I9" i="47"/>
  <c r="I11" i="47"/>
  <c r="I10" i="47"/>
  <c r="J12" i="47" l="1"/>
  <c r="J26" i="47"/>
  <c r="J13" i="47"/>
  <c r="J16" i="47"/>
  <c r="J27" i="47"/>
  <c r="J21" i="47"/>
  <c r="J23" i="47"/>
  <c r="J8" i="47"/>
  <c r="J24" i="47"/>
  <c r="J9" i="47"/>
  <c r="J20" i="47"/>
  <c r="J10" i="47"/>
  <c r="J17" i="47"/>
  <c r="J15" i="47"/>
  <c r="J14" i="47"/>
  <c r="J18" i="47"/>
  <c r="J22" i="47"/>
  <c r="J11" i="47"/>
  <c r="J19" i="47"/>
  <c r="J25" i="47"/>
</calcChain>
</file>

<file path=xl/sharedStrings.xml><?xml version="1.0" encoding="utf-8"?>
<sst xmlns="http://schemas.openxmlformats.org/spreadsheetml/2006/main" count="734" uniqueCount="88">
  <si>
    <t xml:space="preserve">NOM : </t>
  </si>
  <si>
    <t>Prénom :</t>
  </si>
  <si>
    <t xml:space="preserve">Club du joueur : </t>
  </si>
  <si>
    <t>Date :</t>
  </si>
  <si>
    <t>Club organisateur :</t>
  </si>
  <si>
    <t>Signature de l’arbitre –animateur :</t>
  </si>
  <si>
    <t>PROGRAMME DES FIGURES IMPOSEES</t>
  </si>
  <si>
    <t>Connaissances et capacités évaluées sur :</t>
  </si>
  <si>
    <t>La gestuelle</t>
  </si>
  <si>
    <t>Ligue :</t>
  </si>
  <si>
    <t>Fichier réalisé par Jacques LESIOUR d'Orléans Billard Club</t>
  </si>
  <si>
    <t>NOM</t>
  </si>
  <si>
    <t>PRENOM</t>
  </si>
  <si>
    <t>CLUB</t>
  </si>
  <si>
    <t>CLASSEMENT</t>
  </si>
  <si>
    <t>Un exemplaire à renvoyer au responsable Formation Jeunesse de la Ligue</t>
  </si>
  <si>
    <t>Un exemplaire à renvoyer à la Fédération Française de Billard</t>
  </si>
  <si>
    <t>Catégorie d'âge :</t>
  </si>
  <si>
    <t xml:space="preserve">Fichier réalisé par Jacques LESIOUR d'Orléans Billard Club </t>
  </si>
  <si>
    <t>TOTAL sur 100 points</t>
  </si>
  <si>
    <t>SCORE/100</t>
  </si>
  <si>
    <t>Diplômes Fédéraux d’Aptitude 2</t>
  </si>
  <si>
    <t>BILLARD D'ARGENT</t>
  </si>
  <si>
    <t>Les coups techniques</t>
  </si>
  <si>
    <t>• Utilisation du coulé pour le replacement</t>
  </si>
  <si>
    <t>• Utilisation du rétro pour le replacement</t>
  </si>
  <si>
    <t>• Utilisation du rejet naturel pour le replacement</t>
  </si>
  <si>
    <t>La tactique de jeu</t>
  </si>
  <si>
    <t>• Le choix de la hauteur d’attaque pour réaliser le replacement</t>
  </si>
  <si>
    <t>Meilleur nombre de points marqués</t>
  </si>
  <si>
    <t xml:space="preserve">Meilleur nombre de pts marqués </t>
  </si>
  <si>
    <t>X</t>
  </si>
  <si>
    <t>si -21 ans</t>
  </si>
  <si>
    <r>
      <t xml:space="preserve">3 essais </t>
    </r>
    <r>
      <rPr>
        <u/>
        <sz val="11"/>
        <color theme="1"/>
        <rFont val="Calibri"/>
        <family val="2"/>
        <scheme val="minor"/>
      </rPr>
      <t>au maximum</t>
    </r>
    <r>
      <rPr>
        <sz val="11"/>
        <color theme="1"/>
        <rFont val="Calibri"/>
        <family val="2"/>
        <scheme val="minor"/>
      </rPr>
      <t xml:space="preserve"> par exercice.</t>
    </r>
  </si>
  <si>
    <r>
      <t xml:space="preserve">3 essais </t>
    </r>
    <r>
      <rPr>
        <u/>
        <sz val="11"/>
        <color theme="1"/>
        <rFont val="Calibri"/>
        <family val="2"/>
        <scheme val="minor"/>
      </rPr>
      <t>au maximum</t>
    </r>
    <r>
      <rPr>
        <sz val="11"/>
        <color theme="1"/>
        <rFont val="Calibri"/>
        <family val="2"/>
        <scheme val="minor"/>
      </rPr>
      <t xml:space="preserve"> par exercice.</t>
    </r>
  </si>
  <si>
    <t>* Adaptation du chevalet en fonction de la hauteur d’attaque</t>
  </si>
  <si>
    <t>* Adaptation de la puissance du coup en fonction du replacement</t>
  </si>
  <si>
    <t>Discipline Snooker</t>
  </si>
  <si>
    <t>• Utilisation du carreau pour le replacement</t>
  </si>
  <si>
    <t>C.F.J./D.T.N. - 2019- Règlement des Diplômes Fédéraux d'Aptitude – Billard Snooker</t>
  </si>
  <si>
    <r>
      <t>4 points par bille rouge empochée au 1</t>
    </r>
    <r>
      <rPr>
        <vertAlign val="superscript"/>
        <sz val="11"/>
        <color theme="1"/>
        <rFont val="Calibri"/>
        <family val="2"/>
        <scheme val="minor"/>
      </rPr>
      <t>er</t>
    </r>
    <r>
      <rPr>
        <sz val="11"/>
        <color theme="1"/>
        <rFont val="Calibri"/>
        <family val="2"/>
        <scheme val="minor"/>
      </rPr>
      <t xml:space="preserve"> essai plus les points de la bille de couleur</t>
    </r>
  </si>
  <si>
    <r>
      <t>4 points par bille rouge empochée au 1</t>
    </r>
    <r>
      <rPr>
        <vertAlign val="superscript"/>
        <sz val="11"/>
        <color theme="1"/>
        <rFont val="Calibri"/>
        <family val="2"/>
        <scheme val="minor"/>
      </rPr>
      <t>er</t>
    </r>
    <r>
      <rPr>
        <sz val="11"/>
        <color theme="1"/>
        <rFont val="Calibri"/>
        <family val="2"/>
        <scheme val="minor"/>
      </rPr>
      <t xml:space="preserve"> essai plus les points de la bille de couleur</t>
    </r>
  </si>
  <si>
    <r>
      <t>2 points par bille rouge empochée au 2</t>
    </r>
    <r>
      <rPr>
        <vertAlign val="superscript"/>
        <sz val="11"/>
        <color theme="1"/>
        <rFont val="Calibri"/>
        <family val="2"/>
        <scheme val="minor"/>
      </rPr>
      <t>ème</t>
    </r>
    <r>
      <rPr>
        <sz val="11"/>
        <color theme="1"/>
        <rFont val="Calibri"/>
        <family val="2"/>
        <scheme val="minor"/>
      </rPr>
      <t xml:space="preserve"> essai plus les points de la bille de couleur, </t>
    </r>
  </si>
  <si>
    <r>
      <t>2 points par bille rouge empochée au 2</t>
    </r>
    <r>
      <rPr>
        <vertAlign val="superscript"/>
        <sz val="11"/>
        <color theme="1"/>
        <rFont val="Calibri"/>
        <family val="2"/>
        <scheme val="minor"/>
      </rPr>
      <t>ème</t>
    </r>
    <r>
      <rPr>
        <sz val="11"/>
        <color theme="1"/>
        <rFont val="Calibri"/>
        <family val="2"/>
        <scheme val="minor"/>
      </rPr>
      <t xml:space="preserve"> essai plus les points de la bille de couleur, </t>
    </r>
  </si>
  <si>
    <r>
      <t>1 point par bille rouge empochée au 3</t>
    </r>
    <r>
      <rPr>
        <vertAlign val="superscript"/>
        <sz val="11"/>
        <color theme="1"/>
        <rFont val="Calibri"/>
        <family val="2"/>
        <scheme val="minor"/>
      </rPr>
      <t>ème</t>
    </r>
    <r>
      <rPr>
        <sz val="11"/>
        <color theme="1"/>
        <rFont val="Calibri"/>
        <family val="2"/>
        <scheme val="minor"/>
      </rPr>
      <t xml:space="preserve"> essai plus les points de la bille de couleur.</t>
    </r>
  </si>
  <si>
    <r>
      <t>1 point par bille rouge empochée au 3</t>
    </r>
    <r>
      <rPr>
        <vertAlign val="superscript"/>
        <sz val="11"/>
        <color theme="1"/>
        <rFont val="Calibri"/>
        <family val="2"/>
        <scheme val="minor"/>
      </rPr>
      <t>ème</t>
    </r>
    <r>
      <rPr>
        <sz val="11"/>
        <color theme="1"/>
        <rFont val="Calibri"/>
        <family val="2"/>
        <scheme val="minor"/>
      </rPr>
      <t xml:space="preserve"> essai plus les points de la bille de couleur.</t>
    </r>
  </si>
  <si>
    <r>
      <t>3</t>
    </r>
    <r>
      <rPr>
        <vertAlign val="superscript"/>
        <sz val="11"/>
        <color theme="1"/>
        <rFont val="Calibri"/>
        <family val="2"/>
        <scheme val="minor"/>
      </rPr>
      <t>ème</t>
    </r>
    <r>
      <rPr>
        <sz val="11"/>
        <color theme="1"/>
        <rFont val="Calibri"/>
        <family val="2"/>
        <scheme val="minor"/>
      </rPr>
      <t xml:space="preserve"> essai 
</t>
    </r>
    <r>
      <rPr>
        <sz val="8"/>
        <color theme="1"/>
        <rFont val="Calibri"/>
        <family val="2"/>
        <scheme val="minor"/>
      </rPr>
      <t>1 pt/bille rouge 
+ pts de la couleur</t>
    </r>
  </si>
  <si>
    <r>
      <t>3</t>
    </r>
    <r>
      <rPr>
        <vertAlign val="superscript"/>
        <sz val="11"/>
        <color theme="1"/>
        <rFont val="Calibri"/>
        <family val="2"/>
        <scheme val="minor"/>
      </rPr>
      <t>ème</t>
    </r>
    <r>
      <rPr>
        <sz val="11"/>
        <color theme="1"/>
        <rFont val="Calibri"/>
        <family val="2"/>
        <scheme val="minor"/>
      </rPr>
      <t xml:space="preserve"> essai 
</t>
    </r>
    <r>
      <rPr>
        <sz val="8"/>
        <color theme="1"/>
        <rFont val="Calibri"/>
        <family val="2"/>
        <scheme val="minor"/>
      </rPr>
      <t>1 pt/bille rouge 
+ pts de la couleur</t>
    </r>
  </si>
  <si>
    <r>
      <t>2</t>
    </r>
    <r>
      <rPr>
        <vertAlign val="superscript"/>
        <sz val="11"/>
        <color theme="1"/>
        <rFont val="Calibri"/>
        <family val="2"/>
        <scheme val="minor"/>
      </rPr>
      <t>ème</t>
    </r>
    <r>
      <rPr>
        <sz val="11"/>
        <color theme="1"/>
        <rFont val="Calibri"/>
        <family val="2"/>
        <scheme val="minor"/>
      </rPr>
      <t xml:space="preserve"> essai 
</t>
    </r>
    <r>
      <rPr>
        <sz val="8"/>
        <color theme="1"/>
        <rFont val="Calibri"/>
        <family val="2"/>
        <scheme val="minor"/>
      </rPr>
      <t>2 pts/bille rouge 
+ pts de la couleur</t>
    </r>
  </si>
  <si>
    <r>
      <t>2</t>
    </r>
    <r>
      <rPr>
        <vertAlign val="superscript"/>
        <sz val="11"/>
        <color theme="1"/>
        <rFont val="Calibri"/>
        <family val="2"/>
        <scheme val="minor"/>
      </rPr>
      <t>ème</t>
    </r>
    <r>
      <rPr>
        <sz val="11"/>
        <color theme="1"/>
        <rFont val="Calibri"/>
        <family val="2"/>
        <scheme val="minor"/>
      </rPr>
      <t xml:space="preserve"> essai 
</t>
    </r>
    <r>
      <rPr>
        <sz val="8"/>
        <color theme="1"/>
        <rFont val="Calibri"/>
        <family val="2"/>
        <scheme val="minor"/>
      </rPr>
      <t>2 pts/bille rouge 
+ pts de la couleur</t>
    </r>
  </si>
  <si>
    <r>
      <t>1</t>
    </r>
    <r>
      <rPr>
        <vertAlign val="superscript"/>
        <sz val="11"/>
        <color theme="1"/>
        <rFont val="Calibri"/>
        <family val="2"/>
        <scheme val="minor"/>
      </rPr>
      <t>er</t>
    </r>
    <r>
      <rPr>
        <sz val="11"/>
        <color theme="1"/>
        <rFont val="Calibri"/>
        <family val="2"/>
        <scheme val="minor"/>
      </rPr>
      <t xml:space="preserve"> essai 
</t>
    </r>
    <r>
      <rPr>
        <sz val="8"/>
        <color theme="1"/>
        <rFont val="Calibri"/>
        <family val="2"/>
        <scheme val="minor"/>
      </rPr>
      <t>4 pts/bille rouge 
+ pts de la couleur</t>
    </r>
  </si>
  <si>
    <r>
      <t>1</t>
    </r>
    <r>
      <rPr>
        <vertAlign val="superscript"/>
        <sz val="11"/>
        <color theme="1"/>
        <rFont val="Calibri"/>
        <family val="2"/>
        <scheme val="minor"/>
      </rPr>
      <t>er</t>
    </r>
    <r>
      <rPr>
        <sz val="11"/>
        <color theme="1"/>
        <rFont val="Calibri"/>
        <family val="2"/>
        <scheme val="minor"/>
      </rPr>
      <t xml:space="preserve"> essai 
</t>
    </r>
    <r>
      <rPr>
        <sz val="8"/>
        <color theme="1"/>
        <rFont val="Calibri"/>
        <family val="2"/>
        <scheme val="minor"/>
      </rPr>
      <t>4 pts/bille rouge 
+ pts de la couleur</t>
    </r>
  </si>
  <si>
    <t>Exercice</t>
  </si>
  <si>
    <t>A</t>
  </si>
  <si>
    <t>B</t>
  </si>
  <si>
    <t>C</t>
  </si>
  <si>
    <t>D</t>
  </si>
  <si>
    <t>E</t>
  </si>
  <si>
    <t>F</t>
  </si>
  <si>
    <t>G</t>
  </si>
  <si>
    <t>H</t>
  </si>
  <si>
    <t>I</t>
  </si>
  <si>
    <t>J</t>
  </si>
  <si>
    <t>K</t>
  </si>
  <si>
    <t>L</t>
  </si>
  <si>
    <t>Diplôme fédéral d’aptitude 2 «Billard d'argent » 
Snooker</t>
  </si>
  <si>
    <r>
      <t>1</t>
    </r>
    <r>
      <rPr>
        <vertAlign val="superscript"/>
        <sz val="11"/>
        <color theme="1"/>
        <rFont val="Calibri"/>
        <family val="2"/>
        <scheme val="minor"/>
      </rPr>
      <t>er</t>
    </r>
    <r>
      <rPr>
        <sz val="11"/>
        <color theme="1"/>
        <rFont val="Calibri"/>
        <family val="2"/>
        <scheme val="minor"/>
      </rPr>
      <t xml:space="preserve"> essai 
4 pts/bille rouge 
+ 6 pts de la rose</t>
    </r>
  </si>
  <si>
    <r>
      <t>2</t>
    </r>
    <r>
      <rPr>
        <vertAlign val="superscript"/>
        <sz val="11"/>
        <color theme="1"/>
        <rFont val="Calibri"/>
        <family val="2"/>
        <scheme val="minor"/>
      </rPr>
      <t>ème</t>
    </r>
    <r>
      <rPr>
        <sz val="11"/>
        <color theme="1"/>
        <rFont val="Calibri"/>
        <family val="2"/>
        <scheme val="minor"/>
      </rPr>
      <t xml:space="preserve"> essai 
2 pts/bille rouge 
+ 6 pts de la rose</t>
    </r>
  </si>
  <si>
    <r>
      <t>3</t>
    </r>
    <r>
      <rPr>
        <vertAlign val="superscript"/>
        <sz val="11"/>
        <color theme="1"/>
        <rFont val="Calibri"/>
        <family val="2"/>
        <scheme val="minor"/>
      </rPr>
      <t>ème</t>
    </r>
    <r>
      <rPr>
        <sz val="11"/>
        <color theme="1"/>
        <rFont val="Calibri"/>
        <family val="2"/>
        <scheme val="minor"/>
      </rPr>
      <t xml:space="preserve"> essai 
1 pt/bille rouge 
+ 6 pts de la rose
</t>
    </r>
  </si>
  <si>
    <r>
      <t>1</t>
    </r>
    <r>
      <rPr>
        <vertAlign val="superscript"/>
        <sz val="11"/>
        <color theme="1"/>
        <rFont val="Calibri"/>
        <family val="2"/>
        <scheme val="minor"/>
      </rPr>
      <t>er</t>
    </r>
    <r>
      <rPr>
        <sz val="11"/>
        <color theme="1"/>
        <rFont val="Calibri"/>
        <family val="2"/>
        <scheme val="minor"/>
      </rPr>
      <t xml:space="preserve"> essai 
4 pts/bille rouge 
+ 3 pts de la verte</t>
    </r>
  </si>
  <si>
    <r>
      <t>2</t>
    </r>
    <r>
      <rPr>
        <vertAlign val="superscript"/>
        <sz val="11"/>
        <color theme="1"/>
        <rFont val="Calibri"/>
        <family val="2"/>
        <scheme val="minor"/>
      </rPr>
      <t>ème</t>
    </r>
    <r>
      <rPr>
        <sz val="11"/>
        <color theme="1"/>
        <rFont val="Calibri"/>
        <family val="2"/>
        <scheme val="minor"/>
      </rPr>
      <t xml:space="preserve"> essai 
2 pts/bille rouge 
+ 3 pts de la verte</t>
    </r>
  </si>
  <si>
    <r>
      <t>3</t>
    </r>
    <r>
      <rPr>
        <vertAlign val="superscript"/>
        <sz val="11"/>
        <color theme="1"/>
        <rFont val="Calibri"/>
        <family val="2"/>
        <scheme val="minor"/>
      </rPr>
      <t>ème</t>
    </r>
    <r>
      <rPr>
        <sz val="11"/>
        <color theme="1"/>
        <rFont val="Calibri"/>
        <family val="2"/>
        <scheme val="minor"/>
      </rPr>
      <t xml:space="preserve"> essai 
1 pt/bille rouge 
+ 3 pts de la verte</t>
    </r>
  </si>
  <si>
    <r>
      <t>3</t>
    </r>
    <r>
      <rPr>
        <vertAlign val="superscript"/>
        <sz val="11"/>
        <color theme="1"/>
        <rFont val="Calibri"/>
        <family val="2"/>
        <scheme val="minor"/>
      </rPr>
      <t>ème</t>
    </r>
    <r>
      <rPr>
        <sz val="11"/>
        <color theme="1"/>
        <rFont val="Calibri"/>
        <family val="2"/>
        <scheme val="minor"/>
      </rPr>
      <t xml:space="preserve"> essai 
1 pt/bille rouge 
+ 6 pts de la rose</t>
    </r>
  </si>
  <si>
    <r>
      <t>1</t>
    </r>
    <r>
      <rPr>
        <vertAlign val="superscript"/>
        <sz val="11"/>
        <color theme="1"/>
        <rFont val="Calibri"/>
        <family val="2"/>
        <scheme val="minor"/>
      </rPr>
      <t>er</t>
    </r>
    <r>
      <rPr>
        <sz val="11"/>
        <color theme="1"/>
        <rFont val="Calibri"/>
        <family val="2"/>
        <scheme val="minor"/>
      </rPr>
      <t xml:space="preserve"> essai 
4 pts/bille rouge 
+ 4 pts de la marron</t>
    </r>
  </si>
  <si>
    <r>
      <t>2</t>
    </r>
    <r>
      <rPr>
        <vertAlign val="superscript"/>
        <sz val="11"/>
        <color theme="1"/>
        <rFont val="Calibri"/>
        <family val="2"/>
        <scheme val="minor"/>
      </rPr>
      <t>ème</t>
    </r>
    <r>
      <rPr>
        <sz val="11"/>
        <color theme="1"/>
        <rFont val="Calibri"/>
        <family val="2"/>
        <scheme val="minor"/>
      </rPr>
      <t xml:space="preserve"> essai 
2 pts/bille rouge 
+ 4 pts de la marron</t>
    </r>
  </si>
  <si>
    <r>
      <t>3</t>
    </r>
    <r>
      <rPr>
        <vertAlign val="superscript"/>
        <sz val="11"/>
        <color theme="1"/>
        <rFont val="Calibri"/>
        <family val="2"/>
        <scheme val="minor"/>
      </rPr>
      <t>ème</t>
    </r>
    <r>
      <rPr>
        <sz val="11"/>
        <color theme="1"/>
        <rFont val="Calibri"/>
        <family val="2"/>
        <scheme val="minor"/>
      </rPr>
      <t xml:space="preserve"> essai 
1 pt/bille rouge 
+ 4 pts de la marron</t>
    </r>
  </si>
  <si>
    <r>
      <t>1</t>
    </r>
    <r>
      <rPr>
        <vertAlign val="superscript"/>
        <sz val="11"/>
        <color theme="1"/>
        <rFont val="Calibri"/>
        <family val="2"/>
        <scheme val="minor"/>
      </rPr>
      <t>er</t>
    </r>
    <r>
      <rPr>
        <sz val="11"/>
        <color theme="1"/>
        <rFont val="Calibri"/>
        <family val="2"/>
        <scheme val="minor"/>
      </rPr>
      <t xml:space="preserve"> essai 
4 pts/bille rouge 
+ 5 pts de la bleue</t>
    </r>
  </si>
  <si>
    <r>
      <t>2</t>
    </r>
    <r>
      <rPr>
        <vertAlign val="superscript"/>
        <sz val="11"/>
        <color theme="1"/>
        <rFont val="Calibri"/>
        <family val="2"/>
        <scheme val="minor"/>
      </rPr>
      <t>ème</t>
    </r>
    <r>
      <rPr>
        <sz val="11"/>
        <color theme="1"/>
        <rFont val="Calibri"/>
        <family val="2"/>
        <scheme val="minor"/>
      </rPr>
      <t xml:space="preserve"> essai 
2 pts/bille rouge 
+ 5 pts de la bleue</t>
    </r>
  </si>
  <si>
    <r>
      <t>3</t>
    </r>
    <r>
      <rPr>
        <vertAlign val="superscript"/>
        <sz val="11"/>
        <color theme="1"/>
        <rFont val="Calibri"/>
        <family val="2"/>
        <scheme val="minor"/>
      </rPr>
      <t>ème</t>
    </r>
    <r>
      <rPr>
        <sz val="11"/>
        <color theme="1"/>
        <rFont val="Calibri"/>
        <family val="2"/>
        <scheme val="minor"/>
      </rPr>
      <t xml:space="preserve"> essai 
1 pt/bille rouge 
+ 5 pts de la bleue</t>
    </r>
  </si>
  <si>
    <r>
      <t>1</t>
    </r>
    <r>
      <rPr>
        <vertAlign val="superscript"/>
        <sz val="11"/>
        <color theme="1"/>
        <rFont val="Calibri"/>
        <family val="2"/>
        <scheme val="minor"/>
      </rPr>
      <t>er</t>
    </r>
    <r>
      <rPr>
        <sz val="11"/>
        <color theme="1"/>
        <rFont val="Calibri"/>
        <family val="2"/>
        <scheme val="minor"/>
      </rPr>
      <t xml:space="preserve"> essai 
4 pts/bille rouge 
+ 7 pts de la noire</t>
    </r>
  </si>
  <si>
    <r>
      <t>2</t>
    </r>
    <r>
      <rPr>
        <vertAlign val="superscript"/>
        <sz val="11"/>
        <color theme="1"/>
        <rFont val="Calibri"/>
        <family val="2"/>
        <scheme val="minor"/>
      </rPr>
      <t>ème</t>
    </r>
    <r>
      <rPr>
        <sz val="11"/>
        <color theme="1"/>
        <rFont val="Calibri"/>
        <family val="2"/>
        <scheme val="minor"/>
      </rPr>
      <t xml:space="preserve"> essai 
2 pts/bille rouge 
+ 7 pts de la noire</t>
    </r>
  </si>
  <si>
    <r>
      <t>3</t>
    </r>
    <r>
      <rPr>
        <vertAlign val="superscript"/>
        <sz val="11"/>
        <color theme="1"/>
        <rFont val="Calibri"/>
        <family val="2"/>
        <scheme val="minor"/>
      </rPr>
      <t>ème</t>
    </r>
    <r>
      <rPr>
        <sz val="11"/>
        <color theme="1"/>
        <rFont val="Calibri"/>
        <family val="2"/>
        <scheme val="minor"/>
      </rPr>
      <t xml:space="preserve"> essai 
1 pt/bille rouge 
+ 7 pts de la noire</t>
    </r>
  </si>
  <si>
    <r>
      <t>1</t>
    </r>
    <r>
      <rPr>
        <vertAlign val="superscript"/>
        <sz val="11"/>
        <color theme="1"/>
        <rFont val="Calibri"/>
        <family val="2"/>
        <scheme val="minor"/>
      </rPr>
      <t>er</t>
    </r>
    <r>
      <rPr>
        <sz val="11"/>
        <color theme="1"/>
        <rFont val="Calibri"/>
        <family val="2"/>
        <scheme val="minor"/>
      </rPr>
      <t xml:space="preserve"> essai 
4 pts
</t>
    </r>
  </si>
  <si>
    <r>
      <t>2</t>
    </r>
    <r>
      <rPr>
        <vertAlign val="superscript"/>
        <sz val="11"/>
        <color theme="1"/>
        <rFont val="Calibri"/>
        <family val="2"/>
        <scheme val="minor"/>
      </rPr>
      <t>ème</t>
    </r>
    <r>
      <rPr>
        <sz val="11"/>
        <color theme="1"/>
        <rFont val="Calibri"/>
        <family val="2"/>
        <scheme val="minor"/>
      </rPr>
      <t xml:space="preserve"> essai 
2 pts 
</t>
    </r>
  </si>
  <si>
    <r>
      <t>3</t>
    </r>
    <r>
      <rPr>
        <vertAlign val="superscript"/>
        <sz val="11"/>
        <color theme="1"/>
        <rFont val="Calibri"/>
        <family val="2"/>
        <scheme val="minor"/>
      </rPr>
      <t>ème</t>
    </r>
    <r>
      <rPr>
        <sz val="11"/>
        <color theme="1"/>
        <rFont val="Calibri"/>
        <family val="2"/>
        <scheme val="minor"/>
      </rPr>
      <t xml:space="preserve"> essai 
1 pt
</t>
    </r>
  </si>
  <si>
    <r>
      <t>3</t>
    </r>
    <r>
      <rPr>
        <vertAlign val="superscript"/>
        <sz val="11"/>
        <color theme="1"/>
        <rFont val="Calibri"/>
        <family val="2"/>
        <scheme val="minor"/>
      </rPr>
      <t>ème</t>
    </r>
    <r>
      <rPr>
        <sz val="11"/>
        <color theme="1"/>
        <rFont val="Calibri"/>
        <family val="2"/>
        <scheme val="minor"/>
      </rPr>
      <t xml:space="preserve"> essai 
1 pt 
</t>
    </r>
  </si>
  <si>
    <t>Diplôme Fédéral d’Aptitude 2 « billard d'argent » 
Snooker</t>
  </si>
  <si>
    <r>
      <t xml:space="preserve">Ce classeur Excel permet l'entrainement ou l'enregistrement d'une épreuve du DFA Billard d'Argent Snooker de la FFB jusqu’à 20 joueurs.
Il se compose de 35 feuilles comprenant :
- Le rappel des objectifs du billard d'argent sur la feuille DFA2_Argent ;
- La présente notice d'usage ;
- La feuille Résultats qui compile l'ensemble des points obtenus par les joueurs sur l'ensemble des billes jouées et qui doit être adressée remplie après l'épreuve, par mail au responsable Formation Jeunesse de la Ligue et à la Fédération Française de Billard.
- Les 12 feuilles rappelant le placement des billes à empocher nommées ExerciceA à ExerciceL et permettant la saisie des résultats obtenus par les joueurs, avec les coefficients attribués aux 3 essais.
- Les 20 feuilles de résultat personnel de chaque joueur, donnant le détail des coups réussis et/ou des échecs.
</t>
    </r>
    <r>
      <rPr>
        <b/>
        <sz val="11"/>
        <color theme="1"/>
        <rFont val="Calibri"/>
        <family val="2"/>
        <scheme val="minor"/>
      </rPr>
      <t>Mode d'emploi :</t>
    </r>
    <r>
      <rPr>
        <sz val="11"/>
        <color theme="1"/>
        <rFont val="Calibri"/>
        <family val="2"/>
        <scheme val="minor"/>
      </rPr>
      <t xml:space="preserve">
</t>
    </r>
    <r>
      <rPr>
        <b/>
        <sz val="11"/>
        <color theme="1"/>
        <rFont val="Calibri"/>
        <family val="2"/>
        <scheme val="minor"/>
      </rPr>
      <t>Ce classeur modèle Xltx a créé automatiquement un fichier DFA2SnookerArgent_20J-1 il doit être enregistré et sauvegardé régulièrement en cours d'épreuve</t>
    </r>
    <r>
      <rPr>
        <sz val="11"/>
        <color theme="1"/>
        <rFont val="Calibri"/>
        <family val="2"/>
        <scheme val="minor"/>
      </rPr>
      <t>.
-</t>
    </r>
    <r>
      <rPr>
        <b/>
        <sz val="11"/>
        <color theme="1"/>
        <rFont val="Calibri"/>
        <family val="2"/>
        <scheme val="minor"/>
      </rPr>
      <t xml:space="preserve"> la 1ère étape</t>
    </r>
    <r>
      <rPr>
        <sz val="11"/>
        <color theme="1"/>
        <rFont val="Calibri"/>
        <family val="2"/>
        <scheme val="minor"/>
      </rPr>
      <t xml:space="preserve"> consiste à remplir la fiche de résultats avec les éléments demandés : Club organisateur, Ligue, date, nom, prénom et club des joueurs sans omettre de cocher d'une croix (X) la case appropriée pour les joueurs de moins de 21 ans (info importante pour la FFB). 
- L'ensemble de ces éléments se reporte sur la fiche de chaque joueur. 
- Le prénom du joueur est également reporté sur chacune des 12 feuilles de figures à la place des mentions inscrites dans l'ordre par défaut: Joueur1, 2, ...etc. ceci pour personnaliser les résultats et limiter les erreurs de saisies ou d'attribution. 
</t>
    </r>
    <r>
      <rPr>
        <b/>
        <sz val="11"/>
        <color theme="1"/>
        <rFont val="Calibri"/>
        <family val="2"/>
        <scheme val="minor"/>
      </rPr>
      <t>- la 2ème étape :</t>
    </r>
    <r>
      <rPr>
        <sz val="11"/>
        <color theme="1"/>
        <rFont val="Calibri"/>
        <family val="2"/>
        <scheme val="minor"/>
      </rPr>
      <t xml:space="preserve">
- pour chaque exercice et bille jouée, il faut saisir dans la case dédiée le nombre de points obtenus en fonction des essais réalisés : 4 pts au 1</t>
    </r>
    <r>
      <rPr>
        <vertAlign val="superscript"/>
        <sz val="11"/>
        <color theme="1"/>
        <rFont val="Calibri"/>
        <family val="2"/>
        <scheme val="minor"/>
      </rPr>
      <t>er</t>
    </r>
    <r>
      <rPr>
        <sz val="11"/>
        <color theme="1"/>
        <rFont val="Calibri"/>
        <family val="2"/>
        <scheme val="minor"/>
      </rPr>
      <t xml:space="preserve">, 2 au deuxième, 1 au troisième, pour l'empochage des billes rouges plus les valeurs des billes de couleurs empochées et ne rien saisir pour un échec. 
Sur un total maximal de 100 points, </t>
    </r>
    <r>
      <rPr>
        <b/>
        <sz val="11"/>
        <color theme="1"/>
        <rFont val="Calibri"/>
        <family val="2"/>
        <scheme val="minor"/>
      </rPr>
      <t>le joueur doit atteindre 60 pour obtenir le D.F.A.2, "billard d'argent".</t>
    </r>
    <r>
      <rPr>
        <sz val="11"/>
        <color theme="1"/>
        <rFont val="Calibri"/>
        <family val="2"/>
        <scheme val="minor"/>
      </rPr>
      <t xml:space="preserve">
</t>
    </r>
    <r>
      <rPr>
        <sz val="11"/>
        <color rgb="FF002060"/>
        <rFont val="Calibri"/>
        <family val="2"/>
        <scheme val="minor"/>
      </rPr>
      <t xml:space="preserve">Ces résultats sont automatiquement reportés dans la feuille de chaque joueur qui peut être imprimée pour être remise ou envoyée après la fin de l'épreuve et signature par l'arbitre/directeur de jeu.
</t>
    </r>
    <r>
      <rPr>
        <b/>
        <sz val="11"/>
        <color rgb="FF002060"/>
        <rFont val="Calibri"/>
        <family val="2"/>
        <scheme val="minor"/>
      </rPr>
      <t>Le nombre total de points réalisés par chaque joueur est automatiquement reporté et les joueurs sont classés sur la feuille récapitulative de Résultats qui doit être transmise, signée par l'arbitre/directeur de jeu ou coordonnateur de l'école de billard, au responsable Formation Jeunes de la Ligue, à l'ETR de la Ligue, ainsi qu'à la FFB pour enregistrement.</t>
    </r>
    <r>
      <rPr>
        <sz val="11"/>
        <color rgb="FF002060"/>
        <rFont val="Calibri"/>
        <family val="2"/>
        <scheme val="minor"/>
      </rPr>
      <t xml:space="preserve"> Pour cela, le classeur étant protégé, vous devez sélectionner l'ensemble de la feuille Résultats avec votre souris  puis faire un copier et coller dans un nouveau classeur que vous pourrez joindre à votre mail.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</si>
</sst>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Calibri"/>
      <family val="2"/>
      <scheme val="minor"/>
    </font>
    <font>
      <b/>
      <sz val="11"/>
      <color theme="1"/>
      <name val="Calibri"/>
      <family val="2"/>
      <scheme val="minor"/>
    </font>
    <font>
      <sz val="11"/>
      <color rgb="FFFF0000"/>
      <name val="Calibri"/>
      <family val="2"/>
      <scheme val="minor"/>
    </font>
    <font>
      <sz val="22"/>
      <color theme="1"/>
      <name val="Calibri"/>
      <family val="2"/>
      <scheme val="minor"/>
    </font>
    <font>
      <sz val="18"/>
      <color theme="1"/>
      <name val="Calibri"/>
      <family val="2"/>
      <scheme val="minor"/>
    </font>
    <font>
      <vertAlign val="superscript"/>
      <sz val="11"/>
      <color theme="1"/>
      <name val="Calibri"/>
      <family val="2"/>
      <scheme val="minor"/>
    </font>
    <font>
      <sz val="8"/>
      <color theme="1"/>
      <name val="Calibri"/>
      <family val="2"/>
      <scheme val="minor"/>
    </font>
    <font>
      <sz val="11"/>
      <color rgb="FFC00000"/>
      <name val="Calibri"/>
      <family val="2"/>
      <scheme val="minor"/>
    </font>
    <font>
      <sz val="11"/>
      <color theme="3" tint="-0.249977111117893"/>
      <name val="Calibri"/>
      <family val="2"/>
      <scheme val="minor"/>
    </font>
    <font>
      <sz val="11"/>
      <color rgb="FF002060"/>
      <name val="Calibri"/>
      <family val="2"/>
      <scheme val="minor"/>
    </font>
    <font>
      <sz val="8"/>
      <name val="Calibri"/>
      <family val="2"/>
      <scheme val="minor"/>
    </font>
    <font>
      <sz val="22"/>
      <color rgb="FFFF0000"/>
      <name val="Calibri"/>
      <family val="2"/>
      <scheme val="minor"/>
    </font>
    <font>
      <b/>
      <u/>
      <sz val="11"/>
      <color theme="1"/>
      <name val="Calibri"/>
      <family val="2"/>
      <scheme val="minor"/>
    </font>
    <font>
      <u/>
      <sz val="11"/>
      <color theme="1"/>
      <name val="Calibri"/>
      <family val="2"/>
      <scheme val="minor"/>
    </font>
    <font>
      <sz val="9"/>
      <color theme="1"/>
      <name val="Calibri"/>
      <family val="2"/>
      <scheme val="minor"/>
    </font>
    <font>
      <sz val="10"/>
      <color theme="1"/>
      <name val="Calibri"/>
      <family val="2"/>
      <scheme val="minor"/>
    </font>
    <font>
      <b/>
      <sz val="11"/>
      <color rgb="FF002060"/>
      <name val="Calibri"/>
      <family val="2"/>
      <scheme val="minor"/>
    </font>
  </fonts>
  <fills count="16">
    <fill>
      <patternFill patternType="none"/>
    </fill>
    <fill>
      <patternFill patternType="gray125"/>
    </fill>
    <fill>
      <patternFill patternType="solid">
        <fgColor rgb="FFFFFF66"/>
        <bgColor indexed="64"/>
      </patternFill>
    </fill>
    <fill>
      <patternFill patternType="solid">
        <fgColor rgb="FFFFFFCC"/>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1" tint="0.14999847407452621"/>
        <bgColor indexed="64"/>
      </patternFill>
    </fill>
    <fill>
      <patternFill patternType="gray0625"/>
    </fill>
    <fill>
      <patternFill patternType="gray0625">
        <bgColor rgb="FFFFFF66"/>
      </patternFill>
    </fill>
    <fill>
      <patternFill patternType="gray0625">
        <bgColor theme="9" tint="0.79998168889431442"/>
      </patternFill>
    </fill>
    <fill>
      <patternFill patternType="gray0625">
        <bgColor theme="3" tint="0.79998168889431442"/>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77">
    <xf numFmtId="0" fontId="0" fillId="0" borderId="0" xfId="0"/>
    <xf numFmtId="0" fontId="0" fillId="0" borderId="6" xfId="0" applyBorder="1"/>
    <xf numFmtId="0" fontId="1" fillId="0" borderId="5" xfId="0" applyFont="1" applyBorder="1"/>
    <xf numFmtId="0" fontId="0" fillId="0" borderId="5" xfId="0" applyBorder="1" applyAlignment="1">
      <alignment horizontal="left" indent="1"/>
    </xf>
    <xf numFmtId="0" fontId="0" fillId="0" borderId="8" xfId="0" applyBorder="1"/>
    <xf numFmtId="0" fontId="0" fillId="0" borderId="9" xfId="0" applyBorder="1"/>
    <xf numFmtId="0" fontId="0" fillId="3" borderId="5" xfId="0" applyFill="1" applyBorder="1"/>
    <xf numFmtId="0" fontId="0" fillId="3" borderId="0" xfId="0" applyFill="1"/>
    <xf numFmtId="0" fontId="0" fillId="3" borderId="6" xfId="0" applyFill="1" applyBorder="1"/>
    <xf numFmtId="0" fontId="0" fillId="3" borderId="10" xfId="0" applyFill="1" applyBorder="1" applyAlignment="1">
      <alignment horizontal="center"/>
    </xf>
    <xf numFmtId="0" fontId="0" fillId="3" borderId="1" xfId="0" applyFill="1" applyBorder="1"/>
    <xf numFmtId="0" fontId="0" fillId="3" borderId="14" xfId="0" applyFill="1" applyBorder="1"/>
    <xf numFmtId="0" fontId="0" fillId="3" borderId="8" xfId="0" applyFill="1" applyBorder="1"/>
    <xf numFmtId="0" fontId="0" fillId="3" borderId="9" xfId="0" applyFill="1" applyBorder="1"/>
    <xf numFmtId="0" fontId="0" fillId="6" borderId="5" xfId="0" applyFill="1" applyBorder="1"/>
    <xf numFmtId="0" fontId="0" fillId="6" borderId="0" xfId="0" applyFill="1"/>
    <xf numFmtId="0" fontId="0" fillId="6" borderId="6" xfId="0" applyFill="1" applyBorder="1"/>
    <xf numFmtId="0" fontId="0" fillId="6" borderId="10" xfId="0" applyFill="1" applyBorder="1" applyAlignment="1">
      <alignment horizontal="center"/>
    </xf>
    <xf numFmtId="0" fontId="0" fillId="6" borderId="1" xfId="0" applyFill="1" applyBorder="1"/>
    <xf numFmtId="0" fontId="0" fillId="6" borderId="14" xfId="0" applyFill="1" applyBorder="1"/>
    <xf numFmtId="0" fontId="0" fillId="6" borderId="8" xfId="0" applyFill="1" applyBorder="1"/>
    <xf numFmtId="0" fontId="0" fillId="6" borderId="9" xfId="0" applyFill="1" applyBorder="1"/>
    <xf numFmtId="0" fontId="0" fillId="7" borderId="5" xfId="0" applyFill="1" applyBorder="1"/>
    <xf numFmtId="0" fontId="0" fillId="7" borderId="0" xfId="0" applyFill="1"/>
    <xf numFmtId="0" fontId="0" fillId="7" borderId="6" xfId="0" applyFill="1" applyBorder="1"/>
    <xf numFmtId="0" fontId="0" fillId="7" borderId="10" xfId="0" applyFill="1" applyBorder="1" applyAlignment="1">
      <alignment horizontal="center"/>
    </xf>
    <xf numFmtId="0" fontId="0" fillId="7" borderId="1" xfId="0" applyFill="1" applyBorder="1"/>
    <xf numFmtId="0" fontId="0" fillId="7" borderId="14" xfId="0" applyFill="1" applyBorder="1"/>
    <xf numFmtId="0" fontId="0" fillId="7" borderId="8" xfId="0" applyFill="1" applyBorder="1"/>
    <xf numFmtId="0" fontId="0" fillId="7" borderId="9" xfId="0" applyFill="1" applyBorder="1"/>
    <xf numFmtId="0" fontId="0" fillId="8" borderId="5" xfId="0" applyFill="1" applyBorder="1"/>
    <xf numFmtId="0" fontId="0" fillId="8" borderId="0" xfId="0" applyFill="1"/>
    <xf numFmtId="0" fontId="0" fillId="8" borderId="6" xfId="0" applyFill="1" applyBorder="1"/>
    <xf numFmtId="0" fontId="0" fillId="8" borderId="10" xfId="0" applyFill="1" applyBorder="1" applyAlignment="1">
      <alignment horizontal="center"/>
    </xf>
    <xf numFmtId="0" fontId="0" fillId="8" borderId="1" xfId="0" applyFill="1" applyBorder="1"/>
    <xf numFmtId="0" fontId="0" fillId="8" borderId="14" xfId="0" applyFill="1" applyBorder="1"/>
    <xf numFmtId="0" fontId="0" fillId="8" borderId="8" xfId="0" applyFill="1" applyBorder="1"/>
    <xf numFmtId="0" fontId="0" fillId="8" borderId="9" xfId="0" applyFill="1" applyBorder="1"/>
    <xf numFmtId="0" fontId="0" fillId="3" borderId="0" xfId="0" applyFill="1" applyProtection="1">
      <protection locked="0"/>
    </xf>
    <xf numFmtId="0" fontId="0" fillId="8" borderId="0" xfId="0" applyFill="1" applyProtection="1">
      <protection locked="0"/>
    </xf>
    <xf numFmtId="0" fontId="0" fillId="7" borderId="0" xfId="0" applyFill="1" applyProtection="1">
      <protection locked="0"/>
    </xf>
    <xf numFmtId="0" fontId="0" fillId="6" borderId="0" xfId="0" applyFill="1" applyProtection="1">
      <protection locked="0"/>
    </xf>
    <xf numFmtId="0" fontId="0" fillId="0" borderId="1" xfId="0" applyBorder="1"/>
    <xf numFmtId="0" fontId="0" fillId="3" borderId="17" xfId="0" applyFill="1" applyBorder="1"/>
    <xf numFmtId="0" fontId="0" fillId="3" borderId="21" xfId="0" applyFill="1" applyBorder="1"/>
    <xf numFmtId="0" fontId="7" fillId="3" borderId="17" xfId="0" applyFont="1" applyFill="1" applyBorder="1"/>
    <xf numFmtId="0" fontId="7" fillId="3" borderId="0" xfId="0" applyFont="1" applyFill="1"/>
    <xf numFmtId="0" fontId="8" fillId="3" borderId="17" xfId="0" applyFont="1" applyFill="1" applyBorder="1"/>
    <xf numFmtId="0" fontId="8" fillId="3" borderId="0" xfId="0" applyFont="1" applyFill="1"/>
    <xf numFmtId="0" fontId="8" fillId="3" borderId="22" xfId="0" applyFont="1" applyFill="1" applyBorder="1" applyAlignment="1">
      <alignment horizontal="center"/>
    </xf>
    <xf numFmtId="0" fontId="8" fillId="3" borderId="24" xfId="0" quotePrefix="1" applyFont="1" applyFill="1" applyBorder="1" applyAlignment="1">
      <alignment horizontal="center"/>
    </xf>
    <xf numFmtId="0" fontId="8" fillId="9" borderId="19" xfId="0" applyFont="1" applyFill="1" applyBorder="1" applyAlignment="1" applyProtection="1">
      <alignment horizontal="center" wrapText="1"/>
      <protection locked="0"/>
    </xf>
    <xf numFmtId="0" fontId="8" fillId="9" borderId="1" xfId="0" applyFont="1" applyFill="1" applyBorder="1" applyAlignment="1" applyProtection="1">
      <alignment horizontal="center" wrapText="1"/>
      <protection locked="0"/>
    </xf>
    <xf numFmtId="0" fontId="0" fillId="3" borderId="25" xfId="0" applyFill="1" applyBorder="1" applyAlignment="1">
      <alignment horizontal="center"/>
    </xf>
    <xf numFmtId="0" fontId="6" fillId="3" borderId="0" xfId="0" applyFont="1" applyFill="1"/>
    <xf numFmtId="0" fontId="6" fillId="0" borderId="0" xfId="0" applyFont="1"/>
    <xf numFmtId="0" fontId="6" fillId="3" borderId="7" xfId="0" applyFont="1" applyFill="1" applyBorder="1"/>
    <xf numFmtId="0" fontId="6" fillId="8" borderId="7" xfId="0" applyFont="1" applyFill="1" applyBorder="1"/>
    <xf numFmtId="0" fontId="6" fillId="7" borderId="7" xfId="0" applyFont="1" applyFill="1" applyBorder="1"/>
    <xf numFmtId="0" fontId="6" fillId="6" borderId="7" xfId="0" applyFont="1" applyFill="1" applyBorder="1"/>
    <xf numFmtId="0" fontId="6" fillId="0" borderId="7" xfId="0" applyFont="1" applyBorder="1"/>
    <xf numFmtId="0" fontId="0" fillId="3" borderId="17" xfId="0" applyFill="1" applyBorder="1" applyAlignment="1">
      <alignment vertical="top" wrapText="1"/>
    </xf>
    <xf numFmtId="0" fontId="4" fillId="3" borderId="0" xfId="0" applyFont="1" applyFill="1" applyAlignment="1">
      <alignment horizontal="center" vertical="center"/>
    </xf>
    <xf numFmtId="164" fontId="0" fillId="3" borderId="0" xfId="0" applyNumberFormat="1" applyFill="1"/>
    <xf numFmtId="0" fontId="0" fillId="8" borderId="17" xfId="0" applyFill="1" applyBorder="1" applyAlignment="1">
      <alignment vertical="top" wrapText="1"/>
    </xf>
    <xf numFmtId="0" fontId="4" fillId="8" borderId="0" xfId="0" applyFont="1" applyFill="1" applyAlignment="1">
      <alignment horizontal="center" vertical="center"/>
    </xf>
    <xf numFmtId="0" fontId="0" fillId="8" borderId="17" xfId="0" applyFill="1" applyBorder="1"/>
    <xf numFmtId="164" fontId="0" fillId="8" borderId="0" xfId="0" applyNumberFormat="1" applyFill="1"/>
    <xf numFmtId="0" fontId="0" fillId="7" borderId="17" xfId="0" applyFill="1" applyBorder="1" applyAlignment="1">
      <alignment vertical="top" wrapText="1"/>
    </xf>
    <xf numFmtId="0" fontId="4" fillId="7" borderId="0" xfId="0" applyFont="1" applyFill="1" applyAlignment="1">
      <alignment horizontal="center" vertical="center"/>
    </xf>
    <xf numFmtId="0" fontId="0" fillId="7" borderId="17" xfId="0" applyFill="1" applyBorder="1"/>
    <xf numFmtId="164" fontId="0" fillId="7" borderId="0" xfId="0" applyNumberFormat="1" applyFill="1"/>
    <xf numFmtId="0" fontId="0" fillId="6" borderId="17" xfId="0" applyFill="1" applyBorder="1" applyAlignment="1">
      <alignment vertical="top" wrapText="1"/>
    </xf>
    <xf numFmtId="0" fontId="4" fillId="6" borderId="0" xfId="0" applyFont="1" applyFill="1" applyAlignment="1">
      <alignment horizontal="center" vertical="center"/>
    </xf>
    <xf numFmtId="0" fontId="0" fillId="6" borderId="17" xfId="0" applyFill="1" applyBorder="1"/>
    <xf numFmtId="164" fontId="0" fillId="6" borderId="0" xfId="0" applyNumberFormat="1" applyFill="1"/>
    <xf numFmtId="0" fontId="2" fillId="3" borderId="14" xfId="0" applyFont="1" applyFill="1" applyBorder="1"/>
    <xf numFmtId="0" fontId="2" fillId="8" borderId="14" xfId="0" applyFont="1" applyFill="1" applyBorder="1"/>
    <xf numFmtId="0" fontId="2" fillId="7" borderId="14" xfId="0" applyFont="1" applyFill="1" applyBorder="1"/>
    <xf numFmtId="0" fontId="2" fillId="6" borderId="14" xfId="0" applyFont="1" applyFill="1" applyBorder="1"/>
    <xf numFmtId="0" fontId="12" fillId="0" borderId="5" xfId="0" applyFont="1" applyBorder="1"/>
    <xf numFmtId="0" fontId="12" fillId="0" borderId="0" xfId="0" applyFont="1"/>
    <xf numFmtId="0" fontId="0" fillId="0" borderId="10" xfId="0" applyBorder="1" applyProtection="1">
      <protection locked="0"/>
    </xf>
    <xf numFmtId="0" fontId="0" fillId="0" borderId="29" xfId="0" applyBorder="1" applyProtection="1">
      <protection locked="0"/>
    </xf>
    <xf numFmtId="0" fontId="0" fillId="2" borderId="10" xfId="0" applyFill="1" applyBorder="1" applyProtection="1">
      <protection locked="0"/>
    </xf>
    <xf numFmtId="0" fontId="0" fillId="2" borderId="29" xfId="0" applyFill="1" applyBorder="1" applyProtection="1">
      <protection locked="0"/>
    </xf>
    <xf numFmtId="0" fontId="0" fillId="4" borderId="10" xfId="0" applyFill="1" applyBorder="1" applyProtection="1">
      <protection locked="0"/>
    </xf>
    <xf numFmtId="0" fontId="0" fillId="4" borderId="29" xfId="0" applyFill="1" applyBorder="1" applyProtection="1">
      <protection locked="0"/>
    </xf>
    <xf numFmtId="0" fontId="0" fillId="5" borderId="10" xfId="0" applyFill="1" applyBorder="1" applyProtection="1">
      <protection locked="0"/>
    </xf>
    <xf numFmtId="0" fontId="0" fillId="5" borderId="29" xfId="0" applyFill="1" applyBorder="1" applyProtection="1">
      <protection locked="0"/>
    </xf>
    <xf numFmtId="0" fontId="0" fillId="5" borderId="30" xfId="0" applyFill="1" applyBorder="1" applyProtection="1">
      <protection locked="0"/>
    </xf>
    <xf numFmtId="0" fontId="0" fillId="5" borderId="31" xfId="0" applyFill="1" applyBorder="1" applyProtection="1">
      <protection locked="0"/>
    </xf>
    <xf numFmtId="0" fontId="0" fillId="3" borderId="5" xfId="0" quotePrefix="1" applyFill="1" applyBorder="1"/>
    <xf numFmtId="0" fontId="0" fillId="3" borderId="0" xfId="0" applyFill="1" applyAlignment="1">
      <alignment vertical="top" wrapText="1"/>
    </xf>
    <xf numFmtId="0" fontId="0" fillId="3" borderId="33" xfId="0" applyFill="1" applyBorder="1" applyAlignment="1">
      <alignment vertical="top"/>
    </xf>
    <xf numFmtId="0" fontId="0" fillId="3" borderId="34" xfId="0" applyFill="1" applyBorder="1" applyAlignment="1">
      <alignment vertical="top" wrapText="1"/>
    </xf>
    <xf numFmtId="0" fontId="0" fillId="3" borderId="29" xfId="0" applyFill="1" applyBorder="1"/>
    <xf numFmtId="0" fontId="0" fillId="3" borderId="30" xfId="0" applyFill="1" applyBorder="1" applyAlignment="1">
      <alignment horizontal="center"/>
    </xf>
    <xf numFmtId="0" fontId="0" fillId="3" borderId="0" xfId="0" applyFill="1" applyAlignment="1">
      <alignment horizontal="center"/>
    </xf>
    <xf numFmtId="0" fontId="0" fillId="3" borderId="35" xfId="0" applyFill="1" applyBorder="1"/>
    <xf numFmtId="0" fontId="0" fillId="6" borderId="0" xfId="0" applyFill="1" applyAlignment="1">
      <alignment horizontal="center"/>
    </xf>
    <xf numFmtId="0" fontId="0" fillId="6" borderId="35" xfId="0" applyFill="1" applyBorder="1"/>
    <xf numFmtId="0" fontId="0" fillId="6" borderId="21" xfId="0" applyFill="1" applyBorder="1"/>
    <xf numFmtId="0" fontId="0" fillId="7" borderId="0" xfId="0" applyFill="1" applyAlignment="1">
      <alignment horizontal="center"/>
    </xf>
    <xf numFmtId="0" fontId="0" fillId="7" borderId="35" xfId="0" applyFill="1" applyBorder="1"/>
    <xf numFmtId="0" fontId="0" fillId="7" borderId="21" xfId="0" applyFill="1" applyBorder="1"/>
    <xf numFmtId="0" fontId="0" fillId="8" borderId="0" xfId="0" applyFill="1" applyAlignment="1">
      <alignment horizontal="center"/>
    </xf>
    <xf numFmtId="0" fontId="0" fillId="8" borderId="35" xfId="0" applyFill="1" applyBorder="1"/>
    <xf numFmtId="0" fontId="0" fillId="8" borderId="21" xfId="0" applyFill="1" applyBorder="1"/>
    <xf numFmtId="0" fontId="0" fillId="2" borderId="5" xfId="0" applyFill="1" applyBorder="1"/>
    <xf numFmtId="0" fontId="0" fillId="2" borderId="0" xfId="0" applyFill="1"/>
    <xf numFmtId="0" fontId="0" fillId="10" borderId="5" xfId="0" applyFill="1" applyBorder="1"/>
    <xf numFmtId="0" fontId="0" fillId="10" borderId="0" xfId="0" applyFill="1"/>
    <xf numFmtId="0" fontId="14" fillId="0" borderId="5" xfId="0" quotePrefix="1" applyFont="1" applyBorder="1" applyAlignment="1">
      <alignment horizontal="left" indent="1"/>
    </xf>
    <xf numFmtId="0" fontId="0" fillId="8" borderId="5" xfId="0" quotePrefix="1" applyFill="1" applyBorder="1"/>
    <xf numFmtId="0" fontId="0" fillId="7" borderId="5" xfId="0" quotePrefix="1" applyFill="1" applyBorder="1"/>
    <xf numFmtId="0" fontId="0" fillId="2" borderId="5" xfId="0" quotePrefix="1" applyFill="1" applyBorder="1"/>
    <xf numFmtId="0" fontId="0" fillId="6" borderId="5" xfId="0" quotePrefix="1" applyFill="1" applyBorder="1"/>
    <xf numFmtId="0" fontId="0" fillId="10" borderId="5" xfId="0" quotePrefix="1" applyFill="1" applyBorder="1"/>
    <xf numFmtId="0" fontId="0" fillId="8" borderId="33" xfId="0" applyFill="1" applyBorder="1" applyAlignment="1">
      <alignment vertical="top"/>
    </xf>
    <xf numFmtId="0" fontId="0" fillId="8" borderId="34" xfId="0" applyFill="1" applyBorder="1" applyAlignment="1">
      <alignment vertical="top" wrapText="1"/>
    </xf>
    <xf numFmtId="0" fontId="0" fillId="8" borderId="29" xfId="0" applyFill="1" applyBorder="1"/>
    <xf numFmtId="0" fontId="0" fillId="8" borderId="30" xfId="0" applyFill="1" applyBorder="1" applyAlignment="1">
      <alignment horizontal="center"/>
    </xf>
    <xf numFmtId="0" fontId="0" fillId="7" borderId="33" xfId="0" applyFill="1" applyBorder="1" applyAlignment="1">
      <alignment vertical="top"/>
    </xf>
    <xf numFmtId="0" fontId="0" fillId="7" borderId="34" xfId="0" applyFill="1" applyBorder="1" applyAlignment="1">
      <alignment vertical="top" wrapText="1"/>
    </xf>
    <xf numFmtId="0" fontId="0" fillId="7" borderId="29" xfId="0" applyFill="1" applyBorder="1"/>
    <xf numFmtId="0" fontId="0" fillId="7" borderId="30" xfId="0" applyFill="1" applyBorder="1" applyAlignment="1">
      <alignment horizontal="center"/>
    </xf>
    <xf numFmtId="0" fontId="0" fillId="2" borderId="33" xfId="0" applyFill="1" applyBorder="1" applyAlignment="1">
      <alignment vertical="top"/>
    </xf>
    <xf numFmtId="0" fontId="0" fillId="2" borderId="34" xfId="0" applyFill="1" applyBorder="1" applyAlignment="1">
      <alignment vertical="top" wrapText="1"/>
    </xf>
    <xf numFmtId="0" fontId="0" fillId="6" borderId="29" xfId="0" applyFill="1" applyBorder="1"/>
    <xf numFmtId="0" fontId="0" fillId="6" borderId="30" xfId="0" applyFill="1" applyBorder="1" applyAlignment="1">
      <alignment horizontal="center"/>
    </xf>
    <xf numFmtId="0" fontId="0" fillId="6" borderId="33" xfId="0" applyFill="1" applyBorder="1" applyAlignment="1">
      <alignment vertical="top"/>
    </xf>
    <xf numFmtId="0" fontId="0" fillId="6" borderId="34" xfId="0" applyFill="1" applyBorder="1" applyAlignment="1">
      <alignment vertical="top" wrapText="1"/>
    </xf>
    <xf numFmtId="0" fontId="0" fillId="10" borderId="33" xfId="0" applyFill="1" applyBorder="1" applyAlignment="1">
      <alignment vertical="top"/>
    </xf>
    <xf numFmtId="0" fontId="0" fillId="10" borderId="34" xfId="0" applyFill="1" applyBorder="1" applyAlignment="1">
      <alignment vertical="top" wrapText="1"/>
    </xf>
    <xf numFmtId="0" fontId="0" fillId="11" borderId="29" xfId="0" applyFill="1" applyBorder="1"/>
    <xf numFmtId="0" fontId="0" fillId="11" borderId="31" xfId="0" applyFill="1" applyBorder="1"/>
    <xf numFmtId="0" fontId="0" fillId="11" borderId="10" xfId="0" applyFill="1" applyBorder="1"/>
    <xf numFmtId="0" fontId="0" fillId="11" borderId="30" xfId="0" applyFill="1" applyBorder="1"/>
    <xf numFmtId="0" fontId="0" fillId="11" borderId="20" xfId="0" applyFill="1" applyBorder="1"/>
    <xf numFmtId="0" fontId="0" fillId="2" borderId="1" xfId="0" applyFill="1" applyBorder="1"/>
    <xf numFmtId="0" fontId="0" fillId="4" borderId="1" xfId="0" applyFill="1" applyBorder="1"/>
    <xf numFmtId="0" fontId="0" fillId="5" borderId="1" xfId="0" applyFill="1" applyBorder="1"/>
    <xf numFmtId="0" fontId="15" fillId="3" borderId="32" xfId="0" applyFont="1" applyFill="1" applyBorder="1" applyAlignment="1">
      <alignment vertical="center" wrapText="1"/>
    </xf>
    <xf numFmtId="0" fontId="15" fillId="8" borderId="32" xfId="0" applyFont="1" applyFill="1" applyBorder="1" applyAlignment="1">
      <alignment vertical="center" wrapText="1"/>
    </xf>
    <xf numFmtId="0" fontId="15" fillId="7" borderId="32" xfId="0" applyFont="1" applyFill="1" applyBorder="1" applyAlignment="1">
      <alignment vertical="center" wrapText="1"/>
    </xf>
    <xf numFmtId="0" fontId="15" fillId="6" borderId="32" xfId="0" applyFont="1" applyFill="1" applyBorder="1" applyAlignment="1">
      <alignment vertical="center" wrapText="1"/>
    </xf>
    <xf numFmtId="0" fontId="15" fillId="3" borderId="1" xfId="0" applyFont="1" applyFill="1" applyBorder="1"/>
    <xf numFmtId="0" fontId="15" fillId="8" borderId="1" xfId="0" applyFont="1" applyFill="1" applyBorder="1"/>
    <xf numFmtId="0" fontId="15" fillId="7" borderId="1" xfId="0" applyFont="1" applyFill="1" applyBorder="1"/>
    <xf numFmtId="0" fontId="15" fillId="6" borderId="1" xfId="0" applyFont="1" applyFill="1" applyBorder="1"/>
    <xf numFmtId="1" fontId="0" fillId="3" borderId="1" xfId="0" applyNumberFormat="1" applyFill="1" applyBorder="1" applyAlignment="1">
      <alignment horizontal="right"/>
    </xf>
    <xf numFmtId="1" fontId="0" fillId="8" borderId="1" xfId="0" applyNumberFormat="1" applyFill="1" applyBorder="1" applyAlignment="1">
      <alignment horizontal="right"/>
    </xf>
    <xf numFmtId="1" fontId="0" fillId="7" borderId="1" xfId="0" applyNumberFormat="1" applyFill="1" applyBorder="1" applyAlignment="1">
      <alignment horizontal="right"/>
    </xf>
    <xf numFmtId="1" fontId="0" fillId="6" borderId="1" xfId="0" applyNumberFormat="1" applyFill="1" applyBorder="1" applyAlignment="1">
      <alignment horizontal="right"/>
    </xf>
    <xf numFmtId="1" fontId="0" fillId="3" borderId="1" xfId="0" applyNumberFormat="1" applyFill="1" applyBorder="1" applyAlignment="1">
      <alignment horizontal="center" vertical="center" wrapText="1"/>
    </xf>
    <xf numFmtId="0" fontId="0" fillId="12" borderId="20" xfId="0" applyFill="1" applyBorder="1" applyAlignment="1">
      <alignment vertical="top" wrapText="1"/>
    </xf>
    <xf numFmtId="0" fontId="0" fillId="12" borderId="29" xfId="0" applyFill="1" applyBorder="1" applyProtection="1">
      <protection locked="0"/>
    </xf>
    <xf numFmtId="0" fontId="0" fillId="13" borderId="29" xfId="0" applyFill="1" applyBorder="1" applyProtection="1">
      <protection locked="0"/>
    </xf>
    <xf numFmtId="0" fontId="0" fillId="14" borderId="29" xfId="0" applyFill="1" applyBorder="1" applyProtection="1">
      <protection locked="0"/>
    </xf>
    <xf numFmtId="0" fontId="0" fillId="15" borderId="29" xfId="0" applyFill="1" applyBorder="1" applyProtection="1">
      <protection locked="0"/>
    </xf>
    <xf numFmtId="0" fontId="0" fillId="15" borderId="31" xfId="0" applyFill="1" applyBorder="1" applyProtection="1">
      <protection locked="0"/>
    </xf>
    <xf numFmtId="0" fontId="0" fillId="12" borderId="10" xfId="0" applyFill="1" applyBorder="1" applyProtection="1">
      <protection locked="0"/>
    </xf>
    <xf numFmtId="0" fontId="0" fillId="13" borderId="10" xfId="0" applyFill="1" applyBorder="1" applyProtection="1">
      <protection locked="0"/>
    </xf>
    <xf numFmtId="0" fontId="0" fillId="14" borderId="10" xfId="0" applyFill="1" applyBorder="1" applyProtection="1">
      <protection locked="0"/>
    </xf>
    <xf numFmtId="0" fontId="0" fillId="15" borderId="10" xfId="0" applyFill="1" applyBorder="1" applyProtection="1">
      <protection locked="0"/>
    </xf>
    <xf numFmtId="0" fontId="0" fillId="15" borderId="30" xfId="0" applyFill="1" applyBorder="1" applyProtection="1">
      <protection locked="0"/>
    </xf>
    <xf numFmtId="0" fontId="0" fillId="12" borderId="20" xfId="0" applyFill="1" applyBorder="1" applyProtection="1">
      <protection locked="0"/>
    </xf>
    <xf numFmtId="0" fontId="0" fillId="13" borderId="20" xfId="0" applyFill="1" applyBorder="1" applyProtection="1">
      <protection locked="0"/>
    </xf>
    <xf numFmtId="0" fontId="0" fillId="14" borderId="20" xfId="0" applyFill="1" applyBorder="1" applyProtection="1">
      <protection locked="0"/>
    </xf>
    <xf numFmtId="0" fontId="0" fillId="15" borderId="20" xfId="0" applyFill="1" applyBorder="1" applyProtection="1">
      <protection locked="0"/>
    </xf>
    <xf numFmtId="0" fontId="0" fillId="0" borderId="36" xfId="0" applyBorder="1" applyProtection="1">
      <protection locked="0"/>
    </xf>
    <xf numFmtId="0" fontId="0" fillId="2" borderId="36" xfId="0" applyFill="1" applyBorder="1" applyProtection="1">
      <protection locked="0"/>
    </xf>
    <xf numFmtId="0" fontId="0" fillId="4" borderId="36" xfId="0" applyFill="1" applyBorder="1" applyProtection="1">
      <protection locked="0"/>
    </xf>
    <xf numFmtId="0" fontId="0" fillId="5" borderId="36" xfId="0" applyFill="1" applyBorder="1" applyProtection="1">
      <protection locked="0"/>
    </xf>
    <xf numFmtId="0" fontId="0" fillId="5" borderId="37" xfId="0" applyFill="1" applyBorder="1" applyProtection="1">
      <protection locked="0"/>
    </xf>
    <xf numFmtId="0" fontId="0" fillId="0" borderId="38" xfId="0" applyBorder="1" applyProtection="1">
      <protection locked="0"/>
    </xf>
    <xf numFmtId="0" fontId="0" fillId="2" borderId="38" xfId="0" applyFill="1" applyBorder="1" applyProtection="1">
      <protection locked="0"/>
    </xf>
    <xf numFmtId="0" fontId="0" fillId="4" borderId="38" xfId="0" applyFill="1" applyBorder="1" applyProtection="1">
      <protection locked="0"/>
    </xf>
    <xf numFmtId="0" fontId="0" fillId="5" borderId="38" xfId="0" applyFill="1" applyBorder="1" applyProtection="1">
      <protection locked="0"/>
    </xf>
    <xf numFmtId="0" fontId="0" fillId="0" borderId="39" xfId="0" applyBorder="1" applyProtection="1">
      <protection locked="0"/>
    </xf>
    <xf numFmtId="0" fontId="0" fillId="2" borderId="39" xfId="0" applyFill="1" applyBorder="1" applyProtection="1">
      <protection locked="0"/>
    </xf>
    <xf numFmtId="0" fontId="0" fillId="4" borderId="39" xfId="0" applyFill="1" applyBorder="1" applyProtection="1">
      <protection locked="0"/>
    </xf>
    <xf numFmtId="0" fontId="0" fillId="5" borderId="39" xfId="0" applyFill="1" applyBorder="1" applyProtection="1">
      <protection locked="0"/>
    </xf>
    <xf numFmtId="0" fontId="0" fillId="5" borderId="40" xfId="0" applyFill="1" applyBorder="1" applyProtection="1">
      <protection locked="0"/>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0" fontId="11" fillId="0" borderId="6" xfId="0" applyFont="1" applyBorder="1" applyAlignment="1">
      <alignment horizontal="center"/>
    </xf>
    <xf numFmtId="0" fontId="0" fillId="0" borderId="8"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6" fillId="0" borderId="2" xfId="0" applyFont="1" applyBorder="1" applyAlignment="1">
      <alignment horizontal="left"/>
    </xf>
    <xf numFmtId="0" fontId="6" fillId="0" borderId="3" xfId="0" applyFont="1" applyBorder="1" applyAlignment="1">
      <alignment horizontal="left"/>
    </xf>
    <xf numFmtId="0" fontId="0" fillId="3" borderId="18" xfId="0" applyFill="1" applyBorder="1" applyAlignment="1">
      <alignment horizontal="center" wrapText="1"/>
    </xf>
    <xf numFmtId="0" fontId="0" fillId="3" borderId="20" xfId="0" applyFill="1" applyBorder="1" applyAlignment="1">
      <alignment horizontal="center" wrapText="1"/>
    </xf>
    <xf numFmtId="0" fontId="0" fillId="9" borderId="2" xfId="0" applyFill="1" applyBorder="1" applyAlignment="1" applyProtection="1">
      <alignment horizontal="center"/>
      <protection locked="0"/>
    </xf>
    <xf numFmtId="0" fontId="0" fillId="9" borderId="3" xfId="0"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9" borderId="5" xfId="0" applyFill="1" applyBorder="1" applyAlignment="1" applyProtection="1">
      <alignment horizontal="center"/>
      <protection locked="0"/>
    </xf>
    <xf numFmtId="0" fontId="0" fillId="9" borderId="0" xfId="0" applyFill="1" applyAlignment="1" applyProtection="1">
      <alignment horizontal="center"/>
      <protection locked="0"/>
    </xf>
    <xf numFmtId="0" fontId="0" fillId="9" borderId="6" xfId="0" applyFill="1" applyBorder="1" applyAlignment="1" applyProtection="1">
      <alignment horizontal="center"/>
      <protection locked="0"/>
    </xf>
    <xf numFmtId="0" fontId="0" fillId="9" borderId="7" xfId="0" applyFill="1" applyBorder="1" applyAlignment="1" applyProtection="1">
      <alignment horizontal="center"/>
      <protection locked="0"/>
    </xf>
    <xf numFmtId="0" fontId="0" fillId="9" borderId="8" xfId="0" applyFill="1" applyBorder="1" applyAlignment="1" applyProtection="1">
      <alignment horizontal="center"/>
      <protection locked="0"/>
    </xf>
    <xf numFmtId="0" fontId="0" fillId="9" borderId="9" xfId="0" applyFill="1" applyBorder="1" applyAlignment="1" applyProtection="1">
      <alignment horizontal="center"/>
      <protection locked="0"/>
    </xf>
    <xf numFmtId="0" fontId="0" fillId="0" borderId="18"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20" xfId="0" applyBorder="1" applyAlignment="1" applyProtection="1">
      <alignment horizontal="left" wrapText="1"/>
      <protection locked="0"/>
    </xf>
    <xf numFmtId="0" fontId="8" fillId="9" borderId="18" xfId="0" applyFont="1" applyFill="1" applyBorder="1" applyAlignment="1" applyProtection="1">
      <alignment horizontal="left" wrapText="1"/>
      <protection locked="0"/>
    </xf>
    <xf numFmtId="0" fontId="8" fillId="9" borderId="20" xfId="0" applyFont="1" applyFill="1" applyBorder="1" applyAlignment="1" applyProtection="1">
      <alignment horizontal="left" wrapText="1"/>
      <protection locked="0"/>
    </xf>
    <xf numFmtId="0" fontId="3" fillId="3" borderId="16" xfId="0" applyFont="1" applyFill="1" applyBorder="1" applyAlignment="1">
      <alignment horizontal="center" vertical="top" wrapText="1"/>
    </xf>
    <xf numFmtId="0" fontId="3" fillId="3" borderId="14" xfId="0" applyFont="1" applyFill="1" applyBorder="1" applyAlignment="1">
      <alignment horizontal="center" vertical="top"/>
    </xf>
    <xf numFmtId="0" fontId="3" fillId="3" borderId="15" xfId="0" applyFont="1" applyFill="1" applyBorder="1" applyAlignment="1">
      <alignment horizontal="center" vertical="top"/>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0" fontId="0" fillId="0" borderId="20" xfId="0" applyBorder="1" applyAlignment="1" applyProtection="1">
      <alignment horizontal="left"/>
      <protection locked="0"/>
    </xf>
    <xf numFmtId="14" fontId="0" fillId="0" borderId="18" xfId="0" applyNumberFormat="1" applyBorder="1" applyAlignment="1" applyProtection="1">
      <alignment horizontal="left"/>
      <protection locked="0"/>
    </xf>
    <xf numFmtId="0" fontId="8" fillId="3" borderId="23" xfId="0" applyFont="1" applyFill="1" applyBorder="1" applyAlignment="1">
      <alignment horizont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3" borderId="2" xfId="0" applyFill="1" applyBorder="1" applyAlignment="1">
      <alignment horizontal="center"/>
    </xf>
    <xf numFmtId="0" fontId="0" fillId="3" borderId="26" xfId="0" applyFill="1" applyBorder="1" applyAlignment="1">
      <alignment horizontal="center"/>
    </xf>
    <xf numFmtId="0" fontId="0" fillId="0" borderId="27" xfId="0" applyBorder="1" applyAlignment="1">
      <alignment horizontal="center" vertical="top" wrapText="1"/>
    </xf>
    <xf numFmtId="0" fontId="0" fillId="0" borderId="28" xfId="0" applyBorder="1" applyAlignment="1">
      <alignment horizontal="center" vertical="top" wrapText="1"/>
    </xf>
    <xf numFmtId="0" fontId="0" fillId="0" borderId="18" xfId="0" applyBorder="1" applyAlignment="1">
      <alignment horizontal="center" vertical="top" wrapText="1"/>
    </xf>
    <xf numFmtId="0" fontId="0" fillId="0" borderId="20" xfId="0" applyBorder="1" applyAlignment="1">
      <alignment horizontal="center" vertical="top" wrapText="1"/>
    </xf>
    <xf numFmtId="0" fontId="0" fillId="0" borderId="19" xfId="0" applyBorder="1" applyAlignment="1">
      <alignment horizontal="center" vertical="top" wrapTex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14" fontId="0" fillId="0" borderId="11" xfId="0" applyNumberFormat="1" applyBorder="1" applyAlignment="1">
      <alignment horizontal="left" vertical="center"/>
    </xf>
    <xf numFmtId="14" fontId="0" fillId="0" borderId="12" xfId="0" applyNumberFormat="1" applyBorder="1" applyAlignment="1">
      <alignment horizontal="left" vertical="center"/>
    </xf>
    <xf numFmtId="14" fontId="0" fillId="0" borderId="13" xfId="0" applyNumberFormat="1" applyBorder="1" applyAlignment="1">
      <alignment horizontal="left" vertical="center"/>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0" fillId="0" borderId="11" xfId="0" applyBorder="1" applyAlignment="1">
      <alignment horizontal="left" vertical="center"/>
    </xf>
    <xf numFmtId="0" fontId="0" fillId="0" borderId="13" xfId="0" applyBorder="1" applyAlignment="1">
      <alignment horizontal="left" vertical="center"/>
    </xf>
    <xf numFmtId="0" fontId="0" fillId="9" borderId="11" xfId="0" applyFill="1" applyBorder="1" applyAlignment="1">
      <alignment horizontal="left" vertical="center"/>
    </xf>
    <xf numFmtId="0" fontId="0" fillId="9" borderId="13" xfId="0" applyFill="1" applyBorder="1" applyAlignment="1">
      <alignment horizontal="left" vertical="center"/>
    </xf>
    <xf numFmtId="0" fontId="0" fillId="0" borderId="12" xfId="0" applyBorder="1" applyAlignment="1">
      <alignment horizontal="left" vertical="center"/>
    </xf>
    <xf numFmtId="0" fontId="0" fillId="3" borderId="5" xfId="0" applyFill="1" applyBorder="1" applyAlignment="1">
      <alignment horizontal="left" vertical="center"/>
    </xf>
    <xf numFmtId="0" fontId="0" fillId="3" borderId="0" xfId="0" applyFill="1" applyAlignment="1">
      <alignment horizontal="left" vertical="center"/>
    </xf>
    <xf numFmtId="0" fontId="3" fillId="6" borderId="2" xfId="0" applyFont="1" applyFill="1" applyBorder="1" applyAlignment="1">
      <alignment horizontal="center" vertical="top" wrapText="1"/>
    </xf>
    <xf numFmtId="0" fontId="3" fillId="6" borderId="3" xfId="0" applyFont="1" applyFill="1" applyBorder="1" applyAlignment="1">
      <alignment horizontal="center" vertical="top"/>
    </xf>
    <xf numFmtId="0" fontId="3" fillId="6" borderId="4" xfId="0" applyFont="1" applyFill="1" applyBorder="1" applyAlignment="1">
      <alignment horizontal="center" vertical="top"/>
    </xf>
    <xf numFmtId="0" fontId="0" fillId="6" borderId="5" xfId="0" applyFill="1" applyBorder="1" applyAlignment="1">
      <alignment horizontal="left" vertical="center"/>
    </xf>
    <xf numFmtId="0" fontId="0" fillId="6" borderId="0" xfId="0" applyFill="1" applyAlignment="1">
      <alignment horizontal="left" vertical="center"/>
    </xf>
    <xf numFmtId="0" fontId="3" fillId="7" borderId="2" xfId="0" applyFont="1" applyFill="1" applyBorder="1" applyAlignment="1">
      <alignment horizontal="center" vertical="top" wrapText="1"/>
    </xf>
    <xf numFmtId="0" fontId="3" fillId="7" borderId="3" xfId="0" applyFont="1" applyFill="1" applyBorder="1" applyAlignment="1">
      <alignment horizontal="center" vertical="top"/>
    </xf>
    <xf numFmtId="0" fontId="3" fillId="7" borderId="4" xfId="0" applyFont="1" applyFill="1" applyBorder="1" applyAlignment="1">
      <alignment horizontal="center" vertical="top"/>
    </xf>
    <xf numFmtId="0" fontId="0" fillId="7" borderId="5" xfId="0" applyFill="1" applyBorder="1" applyAlignment="1">
      <alignment horizontal="left" vertical="center"/>
    </xf>
    <xf numFmtId="0" fontId="0" fillId="7" borderId="0" xfId="0" applyFill="1" applyAlignment="1">
      <alignment horizontal="left" vertical="center"/>
    </xf>
    <xf numFmtId="0" fontId="3" fillId="8" borderId="2" xfId="0" applyFont="1" applyFill="1" applyBorder="1" applyAlignment="1">
      <alignment horizontal="center" vertical="top" wrapText="1"/>
    </xf>
    <xf numFmtId="0" fontId="3" fillId="8" borderId="3" xfId="0" applyFont="1" applyFill="1" applyBorder="1" applyAlignment="1">
      <alignment horizontal="center" vertical="top"/>
    </xf>
    <xf numFmtId="0" fontId="3" fillId="8" borderId="4" xfId="0" applyFont="1" applyFill="1" applyBorder="1" applyAlignment="1">
      <alignment horizontal="center" vertical="top"/>
    </xf>
    <xf numFmtId="0" fontId="0" fillId="8" borderId="5" xfId="0" applyFill="1" applyBorder="1" applyAlignment="1">
      <alignment horizontal="left" vertical="center"/>
    </xf>
    <xf numFmtId="0" fontId="0" fillId="8" borderId="0" xfId="0" applyFill="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microsoft.com/office/2017/10/relationships/person" Target="persons/person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microsoft.com/office/2017/10/relationships/person" Target="persons/person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1" Type="http://schemas.openxmlformats.org/officeDocument/2006/relationships/image" Target="../media/image9.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138114</xdr:rowOff>
    </xdr:from>
    <xdr:to>
      <xdr:col>1</xdr:col>
      <xdr:colOff>285749</xdr:colOff>
      <xdr:row>2</xdr:row>
      <xdr:rowOff>356236</xdr:rowOff>
    </xdr:to>
    <xdr:pic>
      <xdr:nvPicPr>
        <xdr:cNvPr id="3" name="Image 2">
          <a:extLst>
            <a:ext uri="{FF2B5EF4-FFF2-40B4-BE49-F238E27FC236}">
              <a16:creationId xmlns:a16="http://schemas.microsoft.com/office/drawing/2014/main" id="{35DCA0C5-CB34-49B0-9EB7-7CF43092D7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500064"/>
          <a:ext cx="966787" cy="580072"/>
        </a:xfrm>
        <a:prstGeom prst="rect">
          <a:avLst/>
        </a:prstGeom>
      </xdr:spPr>
    </xdr:pic>
    <xdr:clientData/>
  </xdr:twoCellAnchor>
  <xdr:twoCellAnchor editAs="oneCell">
    <xdr:from>
      <xdr:col>6</xdr:col>
      <xdr:colOff>595312</xdr:colOff>
      <xdr:row>1</xdr:row>
      <xdr:rowOff>33933</xdr:rowOff>
    </xdr:from>
    <xdr:to>
      <xdr:col>7</xdr:col>
      <xdr:colOff>633412</xdr:colOff>
      <xdr:row>3</xdr:row>
      <xdr:rowOff>90506</xdr:rowOff>
    </xdr:to>
    <xdr:pic>
      <xdr:nvPicPr>
        <xdr:cNvPr id="5" name="Image 4">
          <a:extLst>
            <a:ext uri="{FF2B5EF4-FFF2-40B4-BE49-F238E27FC236}">
              <a16:creationId xmlns:a16="http://schemas.microsoft.com/office/drawing/2014/main" id="{200FA4AF-6565-46FC-AA7E-45033BA080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5887" y="395883"/>
          <a:ext cx="804863" cy="7804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642970</xdr:colOff>
      <xdr:row>12</xdr:row>
      <xdr:rowOff>38120</xdr:rowOff>
    </xdr:to>
    <xdr:pic>
      <xdr:nvPicPr>
        <xdr:cNvPr id="3" name="Image 2">
          <a:extLst>
            <a:ext uri="{FF2B5EF4-FFF2-40B4-BE49-F238E27FC236}">
              <a16:creationId xmlns:a16="http://schemas.microsoft.com/office/drawing/2014/main" id="{766F65CD-27F8-E779-C23E-AF2EC6524414}"/>
            </a:ext>
          </a:extLst>
        </xdr:cNvPr>
        <xdr:cNvPicPr>
          <a:picLocks noChangeAspect="1"/>
        </xdr:cNvPicPr>
      </xdr:nvPicPr>
      <xdr:blipFill>
        <a:blip xmlns:r="http://schemas.openxmlformats.org/officeDocument/2006/relationships" r:embed="rId1"/>
        <a:stretch>
          <a:fillRect/>
        </a:stretch>
      </xdr:blipFill>
      <xdr:spPr>
        <a:xfrm>
          <a:off x="0" y="0"/>
          <a:ext cx="4581558" cy="2752745"/>
        </a:xfrm>
        <a:prstGeom prst="rect">
          <a:avLst/>
        </a:prstGeom>
      </xdr:spPr>
    </xdr:pic>
    <xdr:clientData/>
  </xdr:twoCellAnchor>
  <xdr:twoCellAnchor>
    <xdr:from>
      <xdr:col>0</xdr:col>
      <xdr:colOff>95250</xdr:colOff>
      <xdr:row>11</xdr:row>
      <xdr:rowOff>61913</xdr:rowOff>
    </xdr:from>
    <xdr:to>
      <xdr:col>6</xdr:col>
      <xdr:colOff>14288</xdr:colOff>
      <xdr:row>12</xdr:row>
      <xdr:rowOff>9525</xdr:rowOff>
    </xdr:to>
    <xdr:sp macro="" textlink="">
      <xdr:nvSpPr>
        <xdr:cNvPr id="2" name="Rectangle 1">
          <a:extLst>
            <a:ext uri="{FF2B5EF4-FFF2-40B4-BE49-F238E27FC236}">
              <a16:creationId xmlns:a16="http://schemas.microsoft.com/office/drawing/2014/main" id="{F64D597D-2F96-4CA7-BB5B-164AFB4463E2}"/>
            </a:ext>
          </a:extLst>
        </xdr:cNvPr>
        <xdr:cNvSpPr/>
      </xdr:nvSpPr>
      <xdr:spPr>
        <a:xfrm>
          <a:off x="95250" y="2595563"/>
          <a:ext cx="4624388" cy="12858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642970</xdr:colOff>
      <xdr:row>12</xdr:row>
      <xdr:rowOff>38120</xdr:rowOff>
    </xdr:to>
    <xdr:pic>
      <xdr:nvPicPr>
        <xdr:cNvPr id="3" name="Image 2">
          <a:extLst>
            <a:ext uri="{FF2B5EF4-FFF2-40B4-BE49-F238E27FC236}">
              <a16:creationId xmlns:a16="http://schemas.microsoft.com/office/drawing/2014/main" id="{AF15A24A-8B63-7451-7720-4904A4CB8522}"/>
            </a:ext>
          </a:extLst>
        </xdr:cNvPr>
        <xdr:cNvPicPr>
          <a:picLocks noChangeAspect="1"/>
        </xdr:cNvPicPr>
      </xdr:nvPicPr>
      <xdr:blipFill>
        <a:blip xmlns:r="http://schemas.openxmlformats.org/officeDocument/2006/relationships" r:embed="rId1"/>
        <a:stretch>
          <a:fillRect/>
        </a:stretch>
      </xdr:blipFill>
      <xdr:spPr>
        <a:xfrm>
          <a:off x="0" y="0"/>
          <a:ext cx="4581558" cy="2752745"/>
        </a:xfrm>
        <a:prstGeom prst="rect">
          <a:avLst/>
        </a:prstGeom>
      </xdr:spPr>
    </xdr:pic>
    <xdr:clientData/>
  </xdr:twoCellAnchor>
  <xdr:twoCellAnchor>
    <xdr:from>
      <xdr:col>0</xdr:col>
      <xdr:colOff>42863</xdr:colOff>
      <xdr:row>10</xdr:row>
      <xdr:rowOff>71437</xdr:rowOff>
    </xdr:from>
    <xdr:to>
      <xdr:col>5</xdr:col>
      <xdr:colOff>728663</xdr:colOff>
      <xdr:row>11</xdr:row>
      <xdr:rowOff>19049</xdr:rowOff>
    </xdr:to>
    <xdr:sp macro="" textlink="">
      <xdr:nvSpPr>
        <xdr:cNvPr id="2" name="Rectangle 1">
          <a:extLst>
            <a:ext uri="{FF2B5EF4-FFF2-40B4-BE49-F238E27FC236}">
              <a16:creationId xmlns:a16="http://schemas.microsoft.com/office/drawing/2014/main" id="{6158DD2C-DF53-40E3-B2D2-AEF5D35649E0}"/>
            </a:ext>
          </a:extLst>
        </xdr:cNvPr>
        <xdr:cNvSpPr/>
      </xdr:nvSpPr>
      <xdr:spPr>
        <a:xfrm>
          <a:off x="42863" y="2424112"/>
          <a:ext cx="4624388" cy="12858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576295</xdr:colOff>
      <xdr:row>12</xdr:row>
      <xdr:rowOff>66695</xdr:rowOff>
    </xdr:to>
    <xdr:pic>
      <xdr:nvPicPr>
        <xdr:cNvPr id="3" name="Image 2">
          <a:extLst>
            <a:ext uri="{FF2B5EF4-FFF2-40B4-BE49-F238E27FC236}">
              <a16:creationId xmlns:a16="http://schemas.microsoft.com/office/drawing/2014/main" id="{3A877C49-B858-9C98-F423-0935302F67E7}"/>
            </a:ext>
          </a:extLst>
        </xdr:cNvPr>
        <xdr:cNvPicPr>
          <a:picLocks noChangeAspect="1"/>
        </xdr:cNvPicPr>
      </xdr:nvPicPr>
      <xdr:blipFill>
        <a:blip xmlns:r="http://schemas.openxmlformats.org/officeDocument/2006/relationships" r:embed="rId1"/>
        <a:stretch>
          <a:fillRect/>
        </a:stretch>
      </xdr:blipFill>
      <xdr:spPr>
        <a:xfrm>
          <a:off x="0" y="0"/>
          <a:ext cx="4514883" cy="2781320"/>
        </a:xfrm>
        <a:prstGeom prst="rect">
          <a:avLst/>
        </a:prstGeom>
      </xdr:spPr>
    </xdr:pic>
    <xdr:clientData/>
  </xdr:twoCellAnchor>
  <xdr:twoCellAnchor>
    <xdr:from>
      <xdr:col>0</xdr:col>
      <xdr:colOff>14288</xdr:colOff>
      <xdr:row>11</xdr:row>
      <xdr:rowOff>109537</xdr:rowOff>
    </xdr:from>
    <xdr:to>
      <xdr:col>5</xdr:col>
      <xdr:colOff>700088</xdr:colOff>
      <xdr:row>12</xdr:row>
      <xdr:rowOff>57149</xdr:rowOff>
    </xdr:to>
    <xdr:sp macro="" textlink="">
      <xdr:nvSpPr>
        <xdr:cNvPr id="2" name="Rectangle 1">
          <a:extLst>
            <a:ext uri="{FF2B5EF4-FFF2-40B4-BE49-F238E27FC236}">
              <a16:creationId xmlns:a16="http://schemas.microsoft.com/office/drawing/2014/main" id="{C1EEC9E6-CFCE-4B85-9C24-CA5DD52202BD}"/>
            </a:ext>
          </a:extLst>
        </xdr:cNvPr>
        <xdr:cNvSpPr/>
      </xdr:nvSpPr>
      <xdr:spPr>
        <a:xfrm>
          <a:off x="14288" y="2643187"/>
          <a:ext cx="4624388" cy="12858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576295</xdr:colOff>
      <xdr:row>12</xdr:row>
      <xdr:rowOff>66695</xdr:rowOff>
    </xdr:to>
    <xdr:pic>
      <xdr:nvPicPr>
        <xdr:cNvPr id="3" name="Image 2">
          <a:extLst>
            <a:ext uri="{FF2B5EF4-FFF2-40B4-BE49-F238E27FC236}">
              <a16:creationId xmlns:a16="http://schemas.microsoft.com/office/drawing/2014/main" id="{02D87D1A-6553-1BDA-1E6D-09699729EEC8}"/>
            </a:ext>
          </a:extLst>
        </xdr:cNvPr>
        <xdr:cNvPicPr>
          <a:picLocks noChangeAspect="1"/>
        </xdr:cNvPicPr>
      </xdr:nvPicPr>
      <xdr:blipFill>
        <a:blip xmlns:r="http://schemas.openxmlformats.org/officeDocument/2006/relationships" r:embed="rId1"/>
        <a:stretch>
          <a:fillRect/>
        </a:stretch>
      </xdr:blipFill>
      <xdr:spPr>
        <a:xfrm>
          <a:off x="0" y="0"/>
          <a:ext cx="4514883" cy="2781320"/>
        </a:xfrm>
        <a:prstGeom prst="rect">
          <a:avLst/>
        </a:prstGeom>
      </xdr:spPr>
    </xdr:pic>
    <xdr:clientData/>
  </xdr:twoCellAnchor>
  <xdr:twoCellAnchor>
    <xdr:from>
      <xdr:col>0</xdr:col>
      <xdr:colOff>19050</xdr:colOff>
      <xdr:row>10</xdr:row>
      <xdr:rowOff>119062</xdr:rowOff>
    </xdr:from>
    <xdr:to>
      <xdr:col>5</xdr:col>
      <xdr:colOff>704850</xdr:colOff>
      <xdr:row>11</xdr:row>
      <xdr:rowOff>66674</xdr:rowOff>
    </xdr:to>
    <xdr:sp macro="" textlink="">
      <xdr:nvSpPr>
        <xdr:cNvPr id="2" name="Rectangle 1">
          <a:extLst>
            <a:ext uri="{FF2B5EF4-FFF2-40B4-BE49-F238E27FC236}">
              <a16:creationId xmlns:a16="http://schemas.microsoft.com/office/drawing/2014/main" id="{657359D1-879D-4B62-8288-DB1505229BAF}"/>
            </a:ext>
          </a:extLst>
        </xdr:cNvPr>
        <xdr:cNvSpPr/>
      </xdr:nvSpPr>
      <xdr:spPr>
        <a:xfrm>
          <a:off x="19050" y="2471737"/>
          <a:ext cx="4624388" cy="12858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662021</xdr:colOff>
      <xdr:row>12</xdr:row>
      <xdr:rowOff>133371</xdr:rowOff>
    </xdr:to>
    <xdr:pic>
      <xdr:nvPicPr>
        <xdr:cNvPr id="3" name="Image 2">
          <a:extLst>
            <a:ext uri="{FF2B5EF4-FFF2-40B4-BE49-F238E27FC236}">
              <a16:creationId xmlns:a16="http://schemas.microsoft.com/office/drawing/2014/main" id="{75D18F39-7DB9-2FC6-5837-4092D725B403}"/>
            </a:ext>
          </a:extLst>
        </xdr:cNvPr>
        <xdr:cNvPicPr>
          <a:picLocks noChangeAspect="1"/>
        </xdr:cNvPicPr>
      </xdr:nvPicPr>
      <xdr:blipFill>
        <a:blip xmlns:r="http://schemas.openxmlformats.org/officeDocument/2006/relationships" r:embed="rId1"/>
        <a:stretch>
          <a:fillRect/>
        </a:stretch>
      </xdr:blipFill>
      <xdr:spPr>
        <a:xfrm>
          <a:off x="0" y="0"/>
          <a:ext cx="4600609" cy="2847996"/>
        </a:xfrm>
        <a:prstGeom prst="rect">
          <a:avLst/>
        </a:prstGeom>
      </xdr:spPr>
    </xdr:pic>
    <xdr:clientData/>
  </xdr:twoCellAnchor>
  <xdr:twoCellAnchor>
    <xdr:from>
      <xdr:col>0</xdr:col>
      <xdr:colOff>38100</xdr:colOff>
      <xdr:row>11</xdr:row>
      <xdr:rowOff>142875</xdr:rowOff>
    </xdr:from>
    <xdr:to>
      <xdr:col>5</xdr:col>
      <xdr:colOff>723900</xdr:colOff>
      <xdr:row>12</xdr:row>
      <xdr:rowOff>90487</xdr:rowOff>
    </xdr:to>
    <xdr:sp macro="" textlink="">
      <xdr:nvSpPr>
        <xdr:cNvPr id="2" name="Rectangle 1">
          <a:extLst>
            <a:ext uri="{FF2B5EF4-FFF2-40B4-BE49-F238E27FC236}">
              <a16:creationId xmlns:a16="http://schemas.microsoft.com/office/drawing/2014/main" id="{0C42798F-F27F-4E2C-B3EC-CD77A979EC15}"/>
            </a:ext>
          </a:extLst>
        </xdr:cNvPr>
        <xdr:cNvSpPr/>
      </xdr:nvSpPr>
      <xdr:spPr>
        <a:xfrm>
          <a:off x="38100" y="2676525"/>
          <a:ext cx="4624388" cy="12858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662021</xdr:colOff>
      <xdr:row>12</xdr:row>
      <xdr:rowOff>133371</xdr:rowOff>
    </xdr:to>
    <xdr:pic>
      <xdr:nvPicPr>
        <xdr:cNvPr id="3" name="Image 2">
          <a:extLst>
            <a:ext uri="{FF2B5EF4-FFF2-40B4-BE49-F238E27FC236}">
              <a16:creationId xmlns:a16="http://schemas.microsoft.com/office/drawing/2014/main" id="{5C0543DE-CE3E-3043-BD6A-AFEA05198BAF}"/>
            </a:ext>
          </a:extLst>
        </xdr:cNvPr>
        <xdr:cNvPicPr>
          <a:picLocks noChangeAspect="1"/>
        </xdr:cNvPicPr>
      </xdr:nvPicPr>
      <xdr:blipFill>
        <a:blip xmlns:r="http://schemas.openxmlformats.org/officeDocument/2006/relationships" r:embed="rId1"/>
        <a:stretch>
          <a:fillRect/>
        </a:stretch>
      </xdr:blipFill>
      <xdr:spPr>
        <a:xfrm>
          <a:off x="0" y="0"/>
          <a:ext cx="4600609" cy="2847996"/>
        </a:xfrm>
        <a:prstGeom prst="rect">
          <a:avLst/>
        </a:prstGeom>
      </xdr:spPr>
    </xdr:pic>
    <xdr:clientData/>
  </xdr:twoCellAnchor>
  <xdr:twoCellAnchor>
    <xdr:from>
      <xdr:col>0</xdr:col>
      <xdr:colOff>71438</xdr:colOff>
      <xdr:row>10</xdr:row>
      <xdr:rowOff>176212</xdr:rowOff>
    </xdr:from>
    <xdr:to>
      <xdr:col>5</xdr:col>
      <xdr:colOff>757238</xdr:colOff>
      <xdr:row>11</xdr:row>
      <xdr:rowOff>123824</xdr:rowOff>
    </xdr:to>
    <xdr:sp macro="" textlink="">
      <xdr:nvSpPr>
        <xdr:cNvPr id="2" name="Rectangle 1">
          <a:extLst>
            <a:ext uri="{FF2B5EF4-FFF2-40B4-BE49-F238E27FC236}">
              <a16:creationId xmlns:a16="http://schemas.microsoft.com/office/drawing/2014/main" id="{8CB8E763-F405-4A67-B41B-7B4C274D089E}"/>
            </a:ext>
          </a:extLst>
        </xdr:cNvPr>
        <xdr:cNvSpPr/>
      </xdr:nvSpPr>
      <xdr:spPr>
        <a:xfrm>
          <a:off x="71438" y="2528887"/>
          <a:ext cx="4624388" cy="12858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953781BA-CC1D-444C-9EB0-74D5FE37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504826</xdr:colOff>
      <xdr:row>0</xdr:row>
      <xdr:rowOff>1042410</xdr:rowOff>
    </xdr:to>
    <xdr:pic>
      <xdr:nvPicPr>
        <xdr:cNvPr id="3" name="Image 2">
          <a:extLst>
            <a:ext uri="{FF2B5EF4-FFF2-40B4-BE49-F238E27FC236}">
              <a16:creationId xmlns:a16="http://schemas.microsoft.com/office/drawing/2014/main" id="{1C3E7CAF-244C-4342-A270-528FE827EC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4737" y="261937"/>
          <a:ext cx="804863" cy="78047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B80BAD3-FBE2-4301-95A0-160F507CD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961CC683-36B5-4FBA-A3CD-0D8A467B66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86B9CF3-2F8A-48F0-8BB9-473768239F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68E192E0-5924-4984-B75B-A8099500E8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E3D2330-A530-4B1F-9B7C-22DF15C53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17CA126F-CB8F-4CE1-9E6D-6AEB4F3E24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171452</xdr:rowOff>
    </xdr:from>
    <xdr:to>
      <xdr:col>1</xdr:col>
      <xdr:colOff>471488</xdr:colOff>
      <xdr:row>0</xdr:row>
      <xdr:rowOff>961945</xdr:rowOff>
    </xdr:to>
    <xdr:pic>
      <xdr:nvPicPr>
        <xdr:cNvPr id="2" name="Image 1">
          <a:extLst>
            <a:ext uri="{FF2B5EF4-FFF2-40B4-BE49-F238E27FC236}">
              <a16:creationId xmlns:a16="http://schemas.microsoft.com/office/drawing/2014/main" id="{67100CBD-1B3E-459F-8602-5AC56C526B1D}"/>
            </a:ext>
          </a:extLst>
        </xdr:cNvPr>
        <xdr:cNvPicPr>
          <a:picLocks noChangeAspect="1"/>
        </xdr:cNvPicPr>
      </xdr:nvPicPr>
      <xdr:blipFill>
        <a:blip xmlns:r="http://schemas.openxmlformats.org/officeDocument/2006/relationships" r:embed="rId1"/>
        <a:stretch>
          <a:fillRect/>
        </a:stretch>
      </xdr:blipFill>
      <xdr:spPr>
        <a:xfrm>
          <a:off x="0" y="171452"/>
          <a:ext cx="1238251" cy="790493"/>
        </a:xfrm>
        <a:prstGeom prst="rect">
          <a:avLst/>
        </a:prstGeom>
      </xdr:spPr>
    </xdr:pic>
    <xdr:clientData/>
  </xdr:twoCellAnchor>
  <xdr:twoCellAnchor editAs="oneCell">
    <xdr:from>
      <xdr:col>6</xdr:col>
      <xdr:colOff>33341</xdr:colOff>
      <xdr:row>0</xdr:row>
      <xdr:rowOff>180975</xdr:rowOff>
    </xdr:from>
    <xdr:to>
      <xdr:col>7</xdr:col>
      <xdr:colOff>4763</xdr:colOff>
      <xdr:row>0</xdr:row>
      <xdr:rowOff>937535</xdr:rowOff>
    </xdr:to>
    <xdr:pic>
      <xdr:nvPicPr>
        <xdr:cNvPr id="3" name="Image 2">
          <a:extLst>
            <a:ext uri="{FF2B5EF4-FFF2-40B4-BE49-F238E27FC236}">
              <a16:creationId xmlns:a16="http://schemas.microsoft.com/office/drawing/2014/main" id="{AE971CA7-2DB4-4245-A8EE-FA51371218A3}"/>
            </a:ext>
          </a:extLst>
        </xdr:cNvPr>
        <xdr:cNvPicPr>
          <a:picLocks noChangeAspect="1"/>
        </xdr:cNvPicPr>
      </xdr:nvPicPr>
      <xdr:blipFill>
        <a:blip xmlns:r="http://schemas.openxmlformats.org/officeDocument/2006/relationships" r:embed="rId2"/>
        <a:stretch>
          <a:fillRect/>
        </a:stretch>
      </xdr:blipFill>
      <xdr:spPr>
        <a:xfrm>
          <a:off x="4633916" y="180975"/>
          <a:ext cx="785810" cy="7565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ACD3DE93-AA48-45F9-92EF-BBBA13A72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504826</xdr:colOff>
      <xdr:row>0</xdr:row>
      <xdr:rowOff>1042410</xdr:rowOff>
    </xdr:to>
    <xdr:pic>
      <xdr:nvPicPr>
        <xdr:cNvPr id="3" name="Image 2">
          <a:extLst>
            <a:ext uri="{FF2B5EF4-FFF2-40B4-BE49-F238E27FC236}">
              <a16:creationId xmlns:a16="http://schemas.microsoft.com/office/drawing/2014/main" id="{7B02DFE5-7AC9-4548-9E5D-F9E8A680BB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1A9202AC-8F82-4793-A0CD-B3C4E688D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97FD098C-B2AE-4863-BABB-F34A6DB459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0B83DA88-B2A1-4B5B-9D44-4FF01004DD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C82E9888-D488-4ACD-8FFF-FC5325A5C1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9B46BD62-97C0-4D60-9BB3-10F9A2E9F2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AB245DE4-51F1-4C34-B6C9-3CD9C016A6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52504388-F729-44AC-ABBD-427E7269A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504826</xdr:colOff>
      <xdr:row>0</xdr:row>
      <xdr:rowOff>1042410</xdr:rowOff>
    </xdr:to>
    <xdr:pic>
      <xdr:nvPicPr>
        <xdr:cNvPr id="3" name="Image 2">
          <a:extLst>
            <a:ext uri="{FF2B5EF4-FFF2-40B4-BE49-F238E27FC236}">
              <a16:creationId xmlns:a16="http://schemas.microsoft.com/office/drawing/2014/main" id="{74AE66DB-8E83-4D10-B25F-13C7F4FEB1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41EEA59-A042-4950-A542-0CA43B608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56D3632B-B29D-4403-8491-99F0C41EF2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574C4DE9-89E4-4466-ADDA-23B7B49DC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B230122C-4AF0-4E7F-BA96-C93E13D3E4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6991AF92-0F7C-4093-8DA3-719DE964E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E4C1447E-99D3-4557-8036-6C024E70D7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8041577B-5E08-4F63-BDE7-AFA9E90FA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504826</xdr:colOff>
      <xdr:row>0</xdr:row>
      <xdr:rowOff>1042410</xdr:rowOff>
    </xdr:to>
    <xdr:pic>
      <xdr:nvPicPr>
        <xdr:cNvPr id="3" name="Image 2">
          <a:extLst>
            <a:ext uri="{FF2B5EF4-FFF2-40B4-BE49-F238E27FC236}">
              <a16:creationId xmlns:a16="http://schemas.microsoft.com/office/drawing/2014/main" id="{B9F4B535-03C6-48D8-87C5-19272768D7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EEE667CA-7A21-4B7C-BB27-01BB7F107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7D1DEBF0-4877-4D46-BF91-79008F524F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628651</xdr:colOff>
      <xdr:row>0</xdr:row>
      <xdr:rowOff>1219117</xdr:rowOff>
    </xdr:to>
    <xdr:pic>
      <xdr:nvPicPr>
        <xdr:cNvPr id="2" name="Image 1">
          <a:extLst>
            <a:ext uri="{FF2B5EF4-FFF2-40B4-BE49-F238E27FC236}">
              <a16:creationId xmlns:a16="http://schemas.microsoft.com/office/drawing/2014/main" id="{2B3EC1A3-1926-418B-9C21-6F2FC527E3F0}"/>
            </a:ext>
          </a:extLst>
        </xdr:cNvPr>
        <xdr:cNvPicPr>
          <a:picLocks noChangeAspect="1"/>
        </xdr:cNvPicPr>
      </xdr:nvPicPr>
      <xdr:blipFill>
        <a:blip xmlns:r="http://schemas.openxmlformats.org/officeDocument/2006/relationships" r:embed="rId1"/>
        <a:stretch>
          <a:fillRect/>
        </a:stretch>
      </xdr:blipFill>
      <xdr:spPr>
        <a:xfrm>
          <a:off x="104775" y="295274"/>
          <a:ext cx="1285876" cy="857168"/>
        </a:xfrm>
        <a:prstGeom prst="rect">
          <a:avLst/>
        </a:prstGeom>
      </xdr:spPr>
    </xdr:pic>
    <xdr:clientData/>
  </xdr:twoCellAnchor>
  <xdr:twoCellAnchor editAs="oneCell">
    <xdr:from>
      <xdr:col>9</xdr:col>
      <xdr:colOff>509590</xdr:colOff>
      <xdr:row>0</xdr:row>
      <xdr:rowOff>295275</xdr:rowOff>
    </xdr:from>
    <xdr:to>
      <xdr:col>10</xdr:col>
      <xdr:colOff>528637</xdr:colOff>
      <xdr:row>0</xdr:row>
      <xdr:rowOff>1128032</xdr:rowOff>
    </xdr:to>
    <xdr:pic>
      <xdr:nvPicPr>
        <xdr:cNvPr id="3" name="Image 2">
          <a:extLst>
            <a:ext uri="{FF2B5EF4-FFF2-40B4-BE49-F238E27FC236}">
              <a16:creationId xmlns:a16="http://schemas.microsoft.com/office/drawing/2014/main" id="{2F5CB90E-3DE1-47E6-898B-6A3E8A0A70C0}"/>
            </a:ext>
          </a:extLst>
        </xdr:cNvPr>
        <xdr:cNvPicPr>
          <a:picLocks noChangeAspect="1"/>
        </xdr:cNvPicPr>
      </xdr:nvPicPr>
      <xdr:blipFill>
        <a:blip xmlns:r="http://schemas.openxmlformats.org/officeDocument/2006/relationships" r:embed="rId2"/>
        <a:stretch>
          <a:fillRect/>
        </a:stretch>
      </xdr:blipFill>
      <xdr:spPr>
        <a:xfrm>
          <a:off x="7839078" y="295275"/>
          <a:ext cx="781047" cy="76608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2687E91-A90E-4061-80E0-9FD01D867D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A9A86C5B-4B87-4F0E-A54F-D5DE2CFE8C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28C6DFC-965A-4AC1-9CDC-C42AEEE143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248F30E6-7F20-4508-827E-EA51E389AF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7F274E75-724E-4C29-A49F-567ABA9E5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504826</xdr:colOff>
      <xdr:row>0</xdr:row>
      <xdr:rowOff>1042410</xdr:rowOff>
    </xdr:to>
    <xdr:pic>
      <xdr:nvPicPr>
        <xdr:cNvPr id="3" name="Image 2">
          <a:extLst>
            <a:ext uri="{FF2B5EF4-FFF2-40B4-BE49-F238E27FC236}">
              <a16:creationId xmlns:a16="http://schemas.microsoft.com/office/drawing/2014/main" id="{43E00943-D7F1-4E9C-A52C-DE4DDF41DA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4001048-88B5-4E20-ADA1-5D0B59D29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58629EBC-483F-49F2-A3D9-638947B374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FEECB349-433D-4018-9393-209385589B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360E565E-4FFF-4EB8-8FF8-19A011369B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4C9401E9-8E9E-48B6-A4CF-DE261BEB7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509589</xdr:colOff>
      <xdr:row>0</xdr:row>
      <xdr:rowOff>1051936</xdr:rowOff>
    </xdr:to>
    <xdr:pic>
      <xdr:nvPicPr>
        <xdr:cNvPr id="3" name="Image 2">
          <a:extLst>
            <a:ext uri="{FF2B5EF4-FFF2-40B4-BE49-F238E27FC236}">
              <a16:creationId xmlns:a16="http://schemas.microsoft.com/office/drawing/2014/main" id="{453FC410-8F65-44B9-8826-2A248684F9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757271</xdr:colOff>
      <xdr:row>12</xdr:row>
      <xdr:rowOff>9545</xdr:rowOff>
    </xdr:to>
    <xdr:pic>
      <xdr:nvPicPr>
        <xdr:cNvPr id="3" name="Image 2">
          <a:extLst>
            <a:ext uri="{FF2B5EF4-FFF2-40B4-BE49-F238E27FC236}">
              <a16:creationId xmlns:a16="http://schemas.microsoft.com/office/drawing/2014/main" id="{89E8CA32-9E5D-D674-4082-45E1004735D3}"/>
            </a:ext>
          </a:extLst>
        </xdr:cNvPr>
        <xdr:cNvPicPr>
          <a:picLocks noChangeAspect="1"/>
        </xdr:cNvPicPr>
      </xdr:nvPicPr>
      <xdr:blipFill>
        <a:blip xmlns:r="http://schemas.openxmlformats.org/officeDocument/2006/relationships" r:embed="rId1"/>
        <a:stretch>
          <a:fillRect/>
        </a:stretch>
      </xdr:blipFill>
      <xdr:spPr>
        <a:xfrm>
          <a:off x="0" y="0"/>
          <a:ext cx="4695859" cy="2724170"/>
        </a:xfrm>
        <a:prstGeom prst="rect">
          <a:avLst/>
        </a:prstGeom>
      </xdr:spPr>
    </xdr:pic>
    <xdr:clientData/>
  </xdr:twoCellAnchor>
  <xdr:twoCellAnchor>
    <xdr:from>
      <xdr:col>0</xdr:col>
      <xdr:colOff>38100</xdr:colOff>
      <xdr:row>11</xdr:row>
      <xdr:rowOff>52388</xdr:rowOff>
    </xdr:from>
    <xdr:to>
      <xdr:col>5</xdr:col>
      <xdr:colOff>723900</xdr:colOff>
      <xdr:row>12</xdr:row>
      <xdr:rowOff>0</xdr:rowOff>
    </xdr:to>
    <xdr:sp macro="" textlink="">
      <xdr:nvSpPr>
        <xdr:cNvPr id="2" name="Rectangle 1">
          <a:extLst>
            <a:ext uri="{FF2B5EF4-FFF2-40B4-BE49-F238E27FC236}">
              <a16:creationId xmlns:a16="http://schemas.microsoft.com/office/drawing/2014/main" id="{3E0BA644-A25C-6DFA-292A-3DA396291ADD}"/>
            </a:ext>
          </a:extLst>
        </xdr:cNvPr>
        <xdr:cNvSpPr/>
      </xdr:nvSpPr>
      <xdr:spPr>
        <a:xfrm>
          <a:off x="38100" y="2586038"/>
          <a:ext cx="4624388" cy="12858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757271</xdr:colOff>
      <xdr:row>12</xdr:row>
      <xdr:rowOff>9545</xdr:rowOff>
    </xdr:to>
    <xdr:pic>
      <xdr:nvPicPr>
        <xdr:cNvPr id="2" name="Image 1">
          <a:extLst>
            <a:ext uri="{FF2B5EF4-FFF2-40B4-BE49-F238E27FC236}">
              <a16:creationId xmlns:a16="http://schemas.microsoft.com/office/drawing/2014/main" id="{BEF1E0E2-7801-3E37-2B69-11A41FA21D13}"/>
            </a:ext>
          </a:extLst>
        </xdr:cNvPr>
        <xdr:cNvPicPr>
          <a:picLocks noChangeAspect="1"/>
        </xdr:cNvPicPr>
      </xdr:nvPicPr>
      <xdr:blipFill>
        <a:blip xmlns:r="http://schemas.openxmlformats.org/officeDocument/2006/relationships" r:embed="rId1"/>
        <a:stretch>
          <a:fillRect/>
        </a:stretch>
      </xdr:blipFill>
      <xdr:spPr>
        <a:xfrm>
          <a:off x="0" y="0"/>
          <a:ext cx="4695859" cy="2724170"/>
        </a:xfrm>
        <a:prstGeom prst="rect">
          <a:avLst/>
        </a:prstGeom>
      </xdr:spPr>
    </xdr:pic>
    <xdr:clientData/>
  </xdr:twoCellAnchor>
  <xdr:twoCellAnchor>
    <xdr:from>
      <xdr:col>0</xdr:col>
      <xdr:colOff>0</xdr:colOff>
      <xdr:row>10</xdr:row>
      <xdr:rowOff>85725</xdr:rowOff>
    </xdr:from>
    <xdr:to>
      <xdr:col>5</xdr:col>
      <xdr:colOff>685800</xdr:colOff>
      <xdr:row>11</xdr:row>
      <xdr:rowOff>33337</xdr:rowOff>
    </xdr:to>
    <xdr:sp macro="" textlink="">
      <xdr:nvSpPr>
        <xdr:cNvPr id="3" name="Rectangle 2">
          <a:extLst>
            <a:ext uri="{FF2B5EF4-FFF2-40B4-BE49-F238E27FC236}">
              <a16:creationId xmlns:a16="http://schemas.microsoft.com/office/drawing/2014/main" id="{6E70F816-4523-40A1-90AD-88B239471534}"/>
            </a:ext>
          </a:extLst>
        </xdr:cNvPr>
        <xdr:cNvSpPr/>
      </xdr:nvSpPr>
      <xdr:spPr>
        <a:xfrm>
          <a:off x="0" y="2438400"/>
          <a:ext cx="4624388" cy="12858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728696</xdr:colOff>
      <xdr:row>12</xdr:row>
      <xdr:rowOff>66695</xdr:rowOff>
    </xdr:to>
    <xdr:pic>
      <xdr:nvPicPr>
        <xdr:cNvPr id="3" name="Image 2">
          <a:extLst>
            <a:ext uri="{FF2B5EF4-FFF2-40B4-BE49-F238E27FC236}">
              <a16:creationId xmlns:a16="http://schemas.microsoft.com/office/drawing/2014/main" id="{96E09FB5-C7AB-225A-B4E2-C1EB6ED3EB5A}"/>
            </a:ext>
          </a:extLst>
        </xdr:cNvPr>
        <xdr:cNvPicPr>
          <a:picLocks noChangeAspect="1"/>
        </xdr:cNvPicPr>
      </xdr:nvPicPr>
      <xdr:blipFill>
        <a:blip xmlns:r="http://schemas.openxmlformats.org/officeDocument/2006/relationships" r:embed="rId1"/>
        <a:stretch>
          <a:fillRect/>
        </a:stretch>
      </xdr:blipFill>
      <xdr:spPr>
        <a:xfrm>
          <a:off x="0" y="0"/>
          <a:ext cx="4667284" cy="2781320"/>
        </a:xfrm>
        <a:prstGeom prst="rect">
          <a:avLst/>
        </a:prstGeom>
      </xdr:spPr>
    </xdr:pic>
    <xdr:clientData/>
  </xdr:twoCellAnchor>
  <xdr:twoCellAnchor>
    <xdr:from>
      <xdr:col>0</xdr:col>
      <xdr:colOff>76200</xdr:colOff>
      <xdr:row>11</xdr:row>
      <xdr:rowOff>104775</xdr:rowOff>
    </xdr:from>
    <xdr:to>
      <xdr:col>5</xdr:col>
      <xdr:colOff>762000</xdr:colOff>
      <xdr:row>12</xdr:row>
      <xdr:rowOff>52387</xdr:rowOff>
    </xdr:to>
    <xdr:sp macro="" textlink="">
      <xdr:nvSpPr>
        <xdr:cNvPr id="2" name="Rectangle 1">
          <a:extLst>
            <a:ext uri="{FF2B5EF4-FFF2-40B4-BE49-F238E27FC236}">
              <a16:creationId xmlns:a16="http://schemas.microsoft.com/office/drawing/2014/main" id="{321C2A6F-04B4-469C-9194-7C6874A643F0}"/>
            </a:ext>
          </a:extLst>
        </xdr:cNvPr>
        <xdr:cNvSpPr/>
      </xdr:nvSpPr>
      <xdr:spPr>
        <a:xfrm>
          <a:off x="76200" y="2638425"/>
          <a:ext cx="4624388" cy="12858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728696</xdr:colOff>
      <xdr:row>12</xdr:row>
      <xdr:rowOff>66695</xdr:rowOff>
    </xdr:to>
    <xdr:pic>
      <xdr:nvPicPr>
        <xdr:cNvPr id="3" name="Image 2">
          <a:extLst>
            <a:ext uri="{FF2B5EF4-FFF2-40B4-BE49-F238E27FC236}">
              <a16:creationId xmlns:a16="http://schemas.microsoft.com/office/drawing/2014/main" id="{B94BA22E-C17E-AAA3-0EDB-E01A49DECB87}"/>
            </a:ext>
          </a:extLst>
        </xdr:cNvPr>
        <xdr:cNvPicPr>
          <a:picLocks noChangeAspect="1"/>
        </xdr:cNvPicPr>
      </xdr:nvPicPr>
      <xdr:blipFill>
        <a:blip xmlns:r="http://schemas.openxmlformats.org/officeDocument/2006/relationships" r:embed="rId1"/>
        <a:stretch>
          <a:fillRect/>
        </a:stretch>
      </xdr:blipFill>
      <xdr:spPr>
        <a:xfrm>
          <a:off x="0" y="0"/>
          <a:ext cx="4667284" cy="2781320"/>
        </a:xfrm>
        <a:prstGeom prst="rect">
          <a:avLst/>
        </a:prstGeom>
      </xdr:spPr>
    </xdr:pic>
    <xdr:clientData/>
  </xdr:twoCellAnchor>
  <xdr:twoCellAnchor>
    <xdr:from>
      <xdr:col>0</xdr:col>
      <xdr:colOff>33338</xdr:colOff>
      <xdr:row>10</xdr:row>
      <xdr:rowOff>133350</xdr:rowOff>
    </xdr:from>
    <xdr:to>
      <xdr:col>5</xdr:col>
      <xdr:colOff>719138</xdr:colOff>
      <xdr:row>11</xdr:row>
      <xdr:rowOff>80962</xdr:rowOff>
    </xdr:to>
    <xdr:sp macro="" textlink="">
      <xdr:nvSpPr>
        <xdr:cNvPr id="2" name="Rectangle 1">
          <a:extLst>
            <a:ext uri="{FF2B5EF4-FFF2-40B4-BE49-F238E27FC236}">
              <a16:creationId xmlns:a16="http://schemas.microsoft.com/office/drawing/2014/main" id="{AFB87DD5-D725-4242-B094-1D6C6CE73542}"/>
            </a:ext>
          </a:extLst>
        </xdr:cNvPr>
        <xdr:cNvSpPr/>
      </xdr:nvSpPr>
      <xdr:spPr>
        <a:xfrm>
          <a:off x="33338" y="2486025"/>
          <a:ext cx="4624388" cy="12858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604870</xdr:colOff>
      <xdr:row>12</xdr:row>
      <xdr:rowOff>38120</xdr:rowOff>
    </xdr:to>
    <xdr:pic>
      <xdr:nvPicPr>
        <xdr:cNvPr id="3" name="Image 2">
          <a:extLst>
            <a:ext uri="{FF2B5EF4-FFF2-40B4-BE49-F238E27FC236}">
              <a16:creationId xmlns:a16="http://schemas.microsoft.com/office/drawing/2014/main" id="{2F29643D-5A1F-F9A3-776A-756856E8B7A3}"/>
            </a:ext>
          </a:extLst>
        </xdr:cNvPr>
        <xdr:cNvPicPr>
          <a:picLocks noChangeAspect="1"/>
        </xdr:cNvPicPr>
      </xdr:nvPicPr>
      <xdr:blipFill>
        <a:blip xmlns:r="http://schemas.openxmlformats.org/officeDocument/2006/relationships" r:embed="rId1"/>
        <a:stretch>
          <a:fillRect/>
        </a:stretch>
      </xdr:blipFill>
      <xdr:spPr>
        <a:xfrm>
          <a:off x="0" y="0"/>
          <a:ext cx="4543458" cy="2752745"/>
        </a:xfrm>
        <a:prstGeom prst="rect">
          <a:avLst/>
        </a:prstGeom>
      </xdr:spPr>
    </xdr:pic>
    <xdr:clientData/>
  </xdr:twoCellAnchor>
  <xdr:twoCellAnchor>
    <xdr:from>
      <xdr:col>0</xdr:col>
      <xdr:colOff>28575</xdr:colOff>
      <xdr:row>11</xdr:row>
      <xdr:rowOff>71438</xdr:rowOff>
    </xdr:from>
    <xdr:to>
      <xdr:col>5</xdr:col>
      <xdr:colOff>714375</xdr:colOff>
      <xdr:row>12</xdr:row>
      <xdr:rowOff>19050</xdr:rowOff>
    </xdr:to>
    <xdr:sp macro="" textlink="">
      <xdr:nvSpPr>
        <xdr:cNvPr id="2" name="Rectangle 1">
          <a:extLst>
            <a:ext uri="{FF2B5EF4-FFF2-40B4-BE49-F238E27FC236}">
              <a16:creationId xmlns:a16="http://schemas.microsoft.com/office/drawing/2014/main" id="{38574E9E-8F38-446E-8377-AD4FE880497B}"/>
            </a:ext>
          </a:extLst>
        </xdr:cNvPr>
        <xdr:cNvSpPr/>
      </xdr:nvSpPr>
      <xdr:spPr>
        <a:xfrm>
          <a:off x="28575" y="2605088"/>
          <a:ext cx="4624388" cy="12858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604870</xdr:colOff>
      <xdr:row>12</xdr:row>
      <xdr:rowOff>38120</xdr:rowOff>
    </xdr:to>
    <xdr:pic>
      <xdr:nvPicPr>
        <xdr:cNvPr id="3" name="Image 2">
          <a:extLst>
            <a:ext uri="{FF2B5EF4-FFF2-40B4-BE49-F238E27FC236}">
              <a16:creationId xmlns:a16="http://schemas.microsoft.com/office/drawing/2014/main" id="{9707AE74-7ED2-A64D-37CA-1695757FC035}"/>
            </a:ext>
          </a:extLst>
        </xdr:cNvPr>
        <xdr:cNvPicPr>
          <a:picLocks noChangeAspect="1"/>
        </xdr:cNvPicPr>
      </xdr:nvPicPr>
      <xdr:blipFill>
        <a:blip xmlns:r="http://schemas.openxmlformats.org/officeDocument/2006/relationships" r:embed="rId1"/>
        <a:stretch>
          <a:fillRect/>
        </a:stretch>
      </xdr:blipFill>
      <xdr:spPr>
        <a:xfrm>
          <a:off x="0" y="0"/>
          <a:ext cx="4543458" cy="2752745"/>
        </a:xfrm>
        <a:prstGeom prst="rect">
          <a:avLst/>
        </a:prstGeom>
      </xdr:spPr>
    </xdr:pic>
    <xdr:clientData/>
  </xdr:twoCellAnchor>
  <xdr:twoCellAnchor>
    <xdr:from>
      <xdr:col>0</xdr:col>
      <xdr:colOff>28575</xdr:colOff>
      <xdr:row>10</xdr:row>
      <xdr:rowOff>100012</xdr:rowOff>
    </xdr:from>
    <xdr:to>
      <xdr:col>5</xdr:col>
      <xdr:colOff>714375</xdr:colOff>
      <xdr:row>11</xdr:row>
      <xdr:rowOff>47624</xdr:rowOff>
    </xdr:to>
    <xdr:sp macro="" textlink="">
      <xdr:nvSpPr>
        <xdr:cNvPr id="2" name="Rectangle 1">
          <a:extLst>
            <a:ext uri="{FF2B5EF4-FFF2-40B4-BE49-F238E27FC236}">
              <a16:creationId xmlns:a16="http://schemas.microsoft.com/office/drawing/2014/main" id="{FFCFD15C-EDCB-4C9E-B44D-7F7EC3E36996}"/>
            </a:ext>
          </a:extLst>
        </xdr:cNvPr>
        <xdr:cNvSpPr/>
      </xdr:nvSpPr>
      <xdr:spPr>
        <a:xfrm>
          <a:off x="28575" y="2452687"/>
          <a:ext cx="4624388" cy="128587"/>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H26"/>
  <sheetViews>
    <sheetView topLeftCell="A13" workbookViewId="0">
      <selection sqref="A1:H1"/>
    </sheetView>
  </sheetViews>
  <sheetFormatPr baseColWidth="10" defaultColWidth="10.7109375" defaultRowHeight="15" x14ac:dyDescent="0.25"/>
  <sheetData>
    <row r="1" spans="1:8" ht="28.5" x14ac:dyDescent="0.45">
      <c r="A1" s="185" t="s">
        <v>6</v>
      </c>
      <c r="B1" s="186"/>
      <c r="C1" s="186"/>
      <c r="D1" s="186"/>
      <c r="E1" s="186"/>
      <c r="F1" s="186"/>
      <c r="G1" s="186"/>
      <c r="H1" s="187"/>
    </row>
    <row r="2" spans="1:8" ht="28.5" x14ac:dyDescent="0.45">
      <c r="A2" s="188" t="s">
        <v>21</v>
      </c>
      <c r="B2" s="189"/>
      <c r="C2" s="189"/>
      <c r="D2" s="189"/>
      <c r="E2" s="189"/>
      <c r="F2" s="189"/>
      <c r="G2" s="189"/>
      <c r="H2" s="190"/>
    </row>
    <row r="3" spans="1:8" ht="28.5" x14ac:dyDescent="0.45">
      <c r="A3" s="188" t="s">
        <v>22</v>
      </c>
      <c r="B3" s="189"/>
      <c r="C3" s="189"/>
      <c r="D3" s="189"/>
      <c r="E3" s="189"/>
      <c r="F3" s="189"/>
      <c r="G3" s="189"/>
      <c r="H3" s="190"/>
    </row>
    <row r="4" spans="1:8" ht="28.5" x14ac:dyDescent="0.45">
      <c r="A4" s="191" t="s">
        <v>37</v>
      </c>
      <c r="B4" s="192"/>
      <c r="C4" s="192"/>
      <c r="D4" s="192"/>
      <c r="E4" s="192"/>
      <c r="F4" s="192"/>
      <c r="G4" s="192"/>
      <c r="H4" s="193"/>
    </row>
    <row r="5" spans="1:8" x14ac:dyDescent="0.25">
      <c r="B5" s="81"/>
      <c r="C5" s="81"/>
      <c r="H5" s="1"/>
    </row>
    <row r="6" spans="1:8" x14ac:dyDescent="0.25">
      <c r="A6" s="80" t="s">
        <v>7</v>
      </c>
      <c r="H6" s="1"/>
    </row>
    <row r="7" spans="1:8" x14ac:dyDescent="0.25">
      <c r="H7" s="1"/>
    </row>
    <row r="8" spans="1:8" x14ac:dyDescent="0.25">
      <c r="A8" s="2" t="s">
        <v>8</v>
      </c>
      <c r="H8" s="1"/>
    </row>
    <row r="9" spans="1:8" x14ac:dyDescent="0.25">
      <c r="A9" s="3" t="s">
        <v>35</v>
      </c>
      <c r="H9" s="1"/>
    </row>
    <row r="10" spans="1:8" x14ac:dyDescent="0.25">
      <c r="A10" s="3" t="s">
        <v>36</v>
      </c>
      <c r="H10" s="1"/>
    </row>
    <row r="11" spans="1:8" x14ac:dyDescent="0.25">
      <c r="H11" s="1"/>
    </row>
    <row r="12" spans="1:8" x14ac:dyDescent="0.25">
      <c r="A12" s="2" t="s">
        <v>23</v>
      </c>
      <c r="H12" s="1"/>
    </row>
    <row r="13" spans="1:8" x14ac:dyDescent="0.25">
      <c r="A13" s="3" t="s">
        <v>26</v>
      </c>
      <c r="H13" s="1"/>
    </row>
    <row r="14" spans="1:8" x14ac:dyDescent="0.25">
      <c r="A14" s="3" t="s">
        <v>24</v>
      </c>
      <c r="H14" s="1"/>
    </row>
    <row r="15" spans="1:8" x14ac:dyDescent="0.25">
      <c r="A15" s="3" t="s">
        <v>38</v>
      </c>
      <c r="H15" s="1"/>
    </row>
    <row r="16" spans="1:8" x14ac:dyDescent="0.25">
      <c r="A16" s="3" t="s">
        <v>25</v>
      </c>
      <c r="H16" s="1"/>
    </row>
    <row r="17" spans="1:8" x14ac:dyDescent="0.25">
      <c r="H17" s="1"/>
    </row>
    <row r="18" spans="1:8" x14ac:dyDescent="0.25">
      <c r="A18" s="2" t="s">
        <v>27</v>
      </c>
      <c r="H18" s="1"/>
    </row>
    <row r="19" spans="1:8" x14ac:dyDescent="0.25">
      <c r="A19" s="3" t="s">
        <v>28</v>
      </c>
      <c r="H19" s="1"/>
    </row>
    <row r="20" spans="1:8" x14ac:dyDescent="0.25">
      <c r="H20" s="1"/>
    </row>
    <row r="21" spans="1:8" x14ac:dyDescent="0.25">
      <c r="A21" s="3"/>
      <c r="H21" s="1"/>
    </row>
    <row r="22" spans="1:8" x14ac:dyDescent="0.25">
      <c r="A22" s="3"/>
      <c r="H22" s="1"/>
    </row>
    <row r="23" spans="1:8" x14ac:dyDescent="0.25">
      <c r="A23" s="113"/>
      <c r="H23" s="1"/>
    </row>
    <row r="24" spans="1:8" x14ac:dyDescent="0.25">
      <c r="A24" s="3"/>
      <c r="H24" s="1"/>
    </row>
    <row r="25" spans="1:8" ht="15.75" thickBot="1" x14ac:dyDescent="0.3">
      <c r="A25" s="60" t="s">
        <v>39</v>
      </c>
      <c r="B25" s="4"/>
      <c r="C25" s="4"/>
      <c r="D25" s="4"/>
      <c r="E25" s="4"/>
      <c r="F25" s="4"/>
      <c r="G25" s="4"/>
      <c r="H25" s="5"/>
    </row>
    <row r="26" spans="1:8" x14ac:dyDescent="0.25">
      <c r="A26" s="55" t="s">
        <v>10</v>
      </c>
    </row>
  </sheetData>
  <sheetProtection algorithmName="SHA-512" hashValue="5H4msm8RlsKxfnwYS3pomqcFZdWhjJMQJz9eUUaC+HgBoL/iz/M1AacVTQ6XohjlHwls/vI4o2QZZOG1o/1VgQ==" saltValue="bQyKMxgRB9+dfGLMkPtfNQ==" spinCount="100000" sheet="1" objects="1" scenarios="1"/>
  <mergeCells count="4">
    <mergeCell ref="A1:H1"/>
    <mergeCell ref="A2:H2"/>
    <mergeCell ref="A3:H3"/>
    <mergeCell ref="A4:H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9844A-DB1C-4C50-BBC1-FE566F83814D}">
  <sheetPr>
    <tabColor rgb="FFFFC000"/>
  </sheetPr>
  <dimension ref="G1:N22"/>
  <sheetViews>
    <sheetView workbookViewId="0">
      <selection activeCell="K1" sqref="K1:L21"/>
    </sheetView>
  </sheetViews>
  <sheetFormatPr baseColWidth="10" defaultColWidth="10.7109375" defaultRowHeight="15" x14ac:dyDescent="0.25"/>
  <cols>
    <col min="4" max="4" width="14" customWidth="1"/>
    <col min="5" max="5" width="9" customWidth="1"/>
  </cols>
  <sheetData>
    <row r="1" spans="7:14" ht="60" x14ac:dyDescent="0.25">
      <c r="G1" s="237" t="s">
        <v>79</v>
      </c>
      <c r="H1" s="238"/>
      <c r="I1" s="237" t="s">
        <v>80</v>
      </c>
      <c r="J1" s="239"/>
      <c r="K1" s="235" t="s">
        <v>81</v>
      </c>
      <c r="L1" s="236"/>
      <c r="M1" s="156" t="s">
        <v>29</v>
      </c>
      <c r="N1" s="42"/>
    </row>
    <row r="2" spans="7:14" x14ac:dyDescent="0.25">
      <c r="G2" s="83"/>
      <c r="H2" s="82"/>
      <c r="I2" s="83"/>
      <c r="J2" s="176"/>
      <c r="K2" s="180"/>
      <c r="L2" s="171"/>
      <c r="M2" s="167">
        <f>MAX(G2+H2,I2+J2,K2+L2)</f>
        <v>0</v>
      </c>
      <c r="N2" s="42" t="str">
        <f>IF(ISBLANK(Résultats!D8),"Joueur 1",Résultats!D8)</f>
        <v>Joueur 1</v>
      </c>
    </row>
    <row r="3" spans="7:14" x14ac:dyDescent="0.25">
      <c r="G3" s="85"/>
      <c r="H3" s="84"/>
      <c r="I3" s="85"/>
      <c r="J3" s="177"/>
      <c r="K3" s="181"/>
      <c r="L3" s="172"/>
      <c r="M3" s="168">
        <f t="shared" ref="M3:M21" si="0">MAX(G3+H3,I3+J3,K3+L3)</f>
        <v>0</v>
      </c>
      <c r="N3" s="140" t="str">
        <f>IF(ISBLANK(Résultats!D9),"Joueur 2",Résultats!D9)</f>
        <v>Joueur 2</v>
      </c>
    </row>
    <row r="4" spans="7:14" x14ac:dyDescent="0.25">
      <c r="G4" s="87"/>
      <c r="H4" s="86"/>
      <c r="I4" s="87"/>
      <c r="J4" s="178"/>
      <c r="K4" s="182"/>
      <c r="L4" s="173"/>
      <c r="M4" s="169">
        <f t="shared" si="0"/>
        <v>0</v>
      </c>
      <c r="N4" s="141" t="str">
        <f>IF(ISBLANK(Résultats!D10),"Joueur 3",Résultats!D10)</f>
        <v>Joueur 3</v>
      </c>
    </row>
    <row r="5" spans="7:14" x14ac:dyDescent="0.25">
      <c r="G5" s="89"/>
      <c r="H5" s="88"/>
      <c r="I5" s="89"/>
      <c r="J5" s="179"/>
      <c r="K5" s="183"/>
      <c r="L5" s="174"/>
      <c r="M5" s="170">
        <f t="shared" si="0"/>
        <v>0</v>
      </c>
      <c r="N5" s="142" t="str">
        <f>IF(ISBLANK(Résultats!D11),"Joueur 4",Résultats!D11)</f>
        <v>Joueur 4</v>
      </c>
    </row>
    <row r="6" spans="7:14" x14ac:dyDescent="0.25">
      <c r="G6" s="83"/>
      <c r="H6" s="82"/>
      <c r="I6" s="83"/>
      <c r="J6" s="176"/>
      <c r="K6" s="180"/>
      <c r="L6" s="171"/>
      <c r="M6" s="167">
        <f t="shared" si="0"/>
        <v>0</v>
      </c>
      <c r="N6" s="42" t="str">
        <f>IF(ISBLANK(Résultats!D12),"Joueur 5",Résultats!D12)</f>
        <v>Joueur 5</v>
      </c>
    </row>
    <row r="7" spans="7:14" x14ac:dyDescent="0.25">
      <c r="G7" s="85"/>
      <c r="H7" s="84"/>
      <c r="I7" s="85"/>
      <c r="J7" s="177"/>
      <c r="K7" s="181"/>
      <c r="L7" s="172"/>
      <c r="M7" s="168">
        <f t="shared" si="0"/>
        <v>0</v>
      </c>
      <c r="N7" s="140" t="str">
        <f>IF(ISBLANK(Résultats!D13),"Joueur 6",Résultats!D13)</f>
        <v>Joueur 6</v>
      </c>
    </row>
    <row r="8" spans="7:14" x14ac:dyDescent="0.25">
      <c r="G8" s="87"/>
      <c r="H8" s="86"/>
      <c r="I8" s="87"/>
      <c r="J8" s="178"/>
      <c r="K8" s="182"/>
      <c r="L8" s="173"/>
      <c r="M8" s="169">
        <f t="shared" si="0"/>
        <v>0</v>
      </c>
      <c r="N8" s="141" t="str">
        <f>IF(ISBLANK(Résultats!D14),"Joueur 7",Résultats!D14)</f>
        <v>Joueur 7</v>
      </c>
    </row>
    <row r="9" spans="7:14" x14ac:dyDescent="0.25">
      <c r="G9" s="89"/>
      <c r="H9" s="88"/>
      <c r="I9" s="89"/>
      <c r="J9" s="179"/>
      <c r="K9" s="183"/>
      <c r="L9" s="174"/>
      <c r="M9" s="170">
        <f t="shared" si="0"/>
        <v>0</v>
      </c>
      <c r="N9" s="142" t="str">
        <f>IF(ISBLANK(Résultats!D15),"Joueur 8",Résultats!D15)</f>
        <v>Joueur 8</v>
      </c>
    </row>
    <row r="10" spans="7:14" x14ac:dyDescent="0.25">
      <c r="G10" s="83"/>
      <c r="H10" s="82"/>
      <c r="I10" s="83"/>
      <c r="J10" s="176"/>
      <c r="K10" s="180"/>
      <c r="L10" s="171"/>
      <c r="M10" s="167">
        <f t="shared" si="0"/>
        <v>0</v>
      </c>
      <c r="N10" s="42" t="str">
        <f>IF(ISBLANK(Résultats!D16),"Joueur 9",Résultats!D16)</f>
        <v>Joueur 9</v>
      </c>
    </row>
    <row r="11" spans="7:14" x14ac:dyDescent="0.25">
      <c r="G11" s="85"/>
      <c r="H11" s="84"/>
      <c r="I11" s="85"/>
      <c r="J11" s="177"/>
      <c r="K11" s="181"/>
      <c r="L11" s="172"/>
      <c r="M11" s="168">
        <f t="shared" si="0"/>
        <v>0</v>
      </c>
      <c r="N11" s="140" t="str">
        <f>IF(ISBLANK(Résultats!D17),"Joueur 10",Résultats!D17)</f>
        <v>Joueur 10</v>
      </c>
    </row>
    <row r="12" spans="7:14" x14ac:dyDescent="0.25">
      <c r="G12" s="87"/>
      <c r="H12" s="86"/>
      <c r="I12" s="87"/>
      <c r="J12" s="178"/>
      <c r="K12" s="182"/>
      <c r="L12" s="173"/>
      <c r="M12" s="169">
        <f t="shared" si="0"/>
        <v>0</v>
      </c>
      <c r="N12" s="141" t="str">
        <f>IF(ISBLANK(Résultats!D18),"Joueur 11",Résultats!D18)</f>
        <v>Joueur 11</v>
      </c>
    </row>
    <row r="13" spans="7:14" x14ac:dyDescent="0.25">
      <c r="G13" s="89"/>
      <c r="H13" s="88"/>
      <c r="I13" s="89"/>
      <c r="J13" s="179"/>
      <c r="K13" s="183"/>
      <c r="L13" s="174"/>
      <c r="M13" s="170">
        <f t="shared" si="0"/>
        <v>0</v>
      </c>
      <c r="N13" s="142" t="str">
        <f>IF(ISBLANK(Résultats!D19),"Joueur 12",Résultats!D19)</f>
        <v>Joueur 12</v>
      </c>
    </row>
    <row r="14" spans="7:14" x14ac:dyDescent="0.25">
      <c r="G14" s="83"/>
      <c r="H14" s="82"/>
      <c r="I14" s="83"/>
      <c r="J14" s="176"/>
      <c r="K14" s="180"/>
      <c r="L14" s="171"/>
      <c r="M14" s="167">
        <f t="shared" si="0"/>
        <v>0</v>
      </c>
      <c r="N14" s="42" t="str">
        <f>IF(ISBLANK(Résultats!D20),"Joueur 13",Résultats!D20)</f>
        <v>Joueur 13</v>
      </c>
    </row>
    <row r="15" spans="7:14" x14ac:dyDescent="0.25">
      <c r="G15" s="85"/>
      <c r="H15" s="84"/>
      <c r="I15" s="85"/>
      <c r="J15" s="177"/>
      <c r="K15" s="181"/>
      <c r="L15" s="172"/>
      <c r="M15" s="168">
        <f t="shared" si="0"/>
        <v>0</v>
      </c>
      <c r="N15" s="140" t="str">
        <f>IF(ISBLANK(Résultats!D21),"Joueur 14",Résultats!D21)</f>
        <v>Joueur 14</v>
      </c>
    </row>
    <row r="16" spans="7:14" x14ac:dyDescent="0.25">
      <c r="G16" s="87"/>
      <c r="H16" s="86"/>
      <c r="I16" s="87"/>
      <c r="J16" s="178"/>
      <c r="K16" s="182"/>
      <c r="L16" s="173"/>
      <c r="M16" s="169">
        <f t="shared" si="0"/>
        <v>0</v>
      </c>
      <c r="N16" s="141" t="str">
        <f>IF(ISBLANK(Résultats!D22),"Joueur 15",Résultats!D22)</f>
        <v>Joueur 15</v>
      </c>
    </row>
    <row r="17" spans="7:14" x14ac:dyDescent="0.25">
      <c r="G17" s="89"/>
      <c r="H17" s="88"/>
      <c r="I17" s="89"/>
      <c r="J17" s="179"/>
      <c r="K17" s="183"/>
      <c r="L17" s="174"/>
      <c r="M17" s="170">
        <f t="shared" si="0"/>
        <v>0</v>
      </c>
      <c r="N17" s="142" t="str">
        <f>IF(ISBLANK(Résultats!D23),"Joueur 16",Résultats!D23)</f>
        <v>Joueur 16</v>
      </c>
    </row>
    <row r="18" spans="7:14" x14ac:dyDescent="0.25">
      <c r="G18" s="83"/>
      <c r="H18" s="82"/>
      <c r="I18" s="83"/>
      <c r="J18" s="176"/>
      <c r="K18" s="180"/>
      <c r="L18" s="171"/>
      <c r="M18" s="167">
        <f t="shared" si="0"/>
        <v>0</v>
      </c>
      <c r="N18" s="42" t="str">
        <f>IF(ISBLANK(Résultats!D24),"Joueur 17",Résultats!D24)</f>
        <v>Joueur 17</v>
      </c>
    </row>
    <row r="19" spans="7:14" x14ac:dyDescent="0.25">
      <c r="G19" s="85"/>
      <c r="H19" s="84"/>
      <c r="I19" s="85"/>
      <c r="J19" s="177"/>
      <c r="K19" s="181"/>
      <c r="L19" s="172"/>
      <c r="M19" s="168">
        <f t="shared" si="0"/>
        <v>0</v>
      </c>
      <c r="N19" s="140" t="str">
        <f>IF(ISBLANK(Résultats!D25),"Joueur 18",Résultats!D25)</f>
        <v>Joueur 18</v>
      </c>
    </row>
    <row r="20" spans="7:14" x14ac:dyDescent="0.25">
      <c r="G20" s="87"/>
      <c r="H20" s="86"/>
      <c r="I20" s="87"/>
      <c r="J20" s="178"/>
      <c r="K20" s="182"/>
      <c r="L20" s="173"/>
      <c r="M20" s="169">
        <f t="shared" si="0"/>
        <v>0</v>
      </c>
      <c r="N20" s="141" t="str">
        <f>IF(ISBLANK(Résultats!D26),"Joueur 19",Résultats!D26)</f>
        <v>Joueur 19</v>
      </c>
    </row>
    <row r="21" spans="7:14" ht="15.75" thickBot="1" x14ac:dyDescent="0.3">
      <c r="G21" s="89"/>
      <c r="H21" s="88"/>
      <c r="I21" s="89"/>
      <c r="J21" s="179"/>
      <c r="K21" s="184"/>
      <c r="L21" s="175"/>
      <c r="M21" s="170">
        <f t="shared" si="0"/>
        <v>0</v>
      </c>
      <c r="N21" s="142" t="str">
        <f>IF(ISBLANK(Résultats!D27),"Joueur 20",Résultats!D27)</f>
        <v>Joueur 20</v>
      </c>
    </row>
    <row r="22" spans="7:14" x14ac:dyDescent="0.25">
      <c r="G22" s="55" t="s">
        <v>18</v>
      </c>
      <c r="H22" s="55"/>
    </row>
  </sheetData>
  <sheetProtection algorithmName="SHA-512" hashValue="DrJOvJ4FFyE4TqdKF8LrXrWXEQXYSe6cnEHLyRAr+fF/7Cy/Qt1O/pPsZJJc8lQBqeI6P7li2tTiRVF4+RV1Vw==" saltValue="3ET3XuQIVvG+XpanSnKCkQ=="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36228-67A8-4477-8EAD-4587924BC3C9}">
  <sheetPr>
    <tabColor rgb="FFFFC000"/>
  </sheetPr>
  <dimension ref="G1:N22"/>
  <sheetViews>
    <sheetView workbookViewId="0">
      <selection activeCell="K1" sqref="K1:L21"/>
    </sheetView>
  </sheetViews>
  <sheetFormatPr baseColWidth="10" defaultColWidth="10.7109375" defaultRowHeight="15" x14ac:dyDescent="0.25"/>
  <cols>
    <col min="4" max="4" width="14" customWidth="1"/>
    <col min="5" max="5" width="9" customWidth="1"/>
  </cols>
  <sheetData>
    <row r="1" spans="7:14" ht="60" x14ac:dyDescent="0.25">
      <c r="G1" s="237" t="s">
        <v>76</v>
      </c>
      <c r="H1" s="238"/>
      <c r="I1" s="237" t="s">
        <v>77</v>
      </c>
      <c r="J1" s="239"/>
      <c r="K1" s="235" t="s">
        <v>78</v>
      </c>
      <c r="L1" s="236"/>
      <c r="M1" s="156" t="s">
        <v>29</v>
      </c>
      <c r="N1" s="42"/>
    </row>
    <row r="2" spans="7:14" x14ac:dyDescent="0.25">
      <c r="G2" s="83"/>
      <c r="H2" s="82"/>
      <c r="I2" s="83"/>
      <c r="J2" s="176"/>
      <c r="K2" s="180"/>
      <c r="L2" s="171"/>
      <c r="M2" s="167">
        <f>MAX(G2+H2,I2+J2,K2+L2)</f>
        <v>0</v>
      </c>
      <c r="N2" s="42" t="str">
        <f>IF(ISBLANK(Résultats!D8),"Joueur 1",Résultats!D8)</f>
        <v>Joueur 1</v>
      </c>
    </row>
    <row r="3" spans="7:14" x14ac:dyDescent="0.25">
      <c r="G3" s="85"/>
      <c r="H3" s="84"/>
      <c r="I3" s="85"/>
      <c r="J3" s="177"/>
      <c r="K3" s="181"/>
      <c r="L3" s="172"/>
      <c r="M3" s="168">
        <f t="shared" ref="M3:M21" si="0">MAX(G3+H3,I3+J3,K3+L3)</f>
        <v>0</v>
      </c>
      <c r="N3" s="140" t="str">
        <f>IF(ISBLANK(Résultats!D9),"Joueur 2",Résultats!D9)</f>
        <v>Joueur 2</v>
      </c>
    </row>
    <row r="4" spans="7:14" x14ac:dyDescent="0.25">
      <c r="G4" s="87"/>
      <c r="H4" s="86"/>
      <c r="I4" s="87"/>
      <c r="J4" s="178"/>
      <c r="K4" s="182"/>
      <c r="L4" s="173"/>
      <c r="M4" s="169">
        <f t="shared" si="0"/>
        <v>0</v>
      </c>
      <c r="N4" s="141" t="str">
        <f>IF(ISBLANK(Résultats!D10),"Joueur 3",Résultats!D10)</f>
        <v>Joueur 3</v>
      </c>
    </row>
    <row r="5" spans="7:14" x14ac:dyDescent="0.25">
      <c r="G5" s="89"/>
      <c r="H5" s="88"/>
      <c r="I5" s="89"/>
      <c r="J5" s="179"/>
      <c r="K5" s="183"/>
      <c r="L5" s="174"/>
      <c r="M5" s="170">
        <f t="shared" si="0"/>
        <v>0</v>
      </c>
      <c r="N5" s="142" t="str">
        <f>IF(ISBLANK(Résultats!D11),"Joueur 4",Résultats!D11)</f>
        <v>Joueur 4</v>
      </c>
    </row>
    <row r="6" spans="7:14" x14ac:dyDescent="0.25">
      <c r="G6" s="83"/>
      <c r="H6" s="82"/>
      <c r="I6" s="83"/>
      <c r="J6" s="176"/>
      <c r="K6" s="180"/>
      <c r="L6" s="171"/>
      <c r="M6" s="167">
        <f t="shared" si="0"/>
        <v>0</v>
      </c>
      <c r="N6" s="42" t="str">
        <f>IF(ISBLANK(Résultats!D12),"Joueur 5",Résultats!D12)</f>
        <v>Joueur 5</v>
      </c>
    </row>
    <row r="7" spans="7:14" x14ac:dyDescent="0.25">
      <c r="G7" s="85"/>
      <c r="H7" s="84"/>
      <c r="I7" s="85"/>
      <c r="J7" s="177"/>
      <c r="K7" s="181"/>
      <c r="L7" s="172"/>
      <c r="M7" s="168">
        <f t="shared" si="0"/>
        <v>0</v>
      </c>
      <c r="N7" s="140" t="str">
        <f>IF(ISBLANK(Résultats!D13),"Joueur 6",Résultats!D13)</f>
        <v>Joueur 6</v>
      </c>
    </row>
    <row r="8" spans="7:14" x14ac:dyDescent="0.25">
      <c r="G8" s="87"/>
      <c r="H8" s="86"/>
      <c r="I8" s="87"/>
      <c r="J8" s="178"/>
      <c r="K8" s="182"/>
      <c r="L8" s="173"/>
      <c r="M8" s="169">
        <f t="shared" si="0"/>
        <v>0</v>
      </c>
      <c r="N8" s="141" t="str">
        <f>IF(ISBLANK(Résultats!D14),"Joueur 7",Résultats!D14)</f>
        <v>Joueur 7</v>
      </c>
    </row>
    <row r="9" spans="7:14" x14ac:dyDescent="0.25">
      <c r="G9" s="89"/>
      <c r="H9" s="88"/>
      <c r="I9" s="89"/>
      <c r="J9" s="179"/>
      <c r="K9" s="183"/>
      <c r="L9" s="174"/>
      <c r="M9" s="170">
        <f t="shared" si="0"/>
        <v>0</v>
      </c>
      <c r="N9" s="142" t="str">
        <f>IF(ISBLANK(Résultats!D15),"Joueur 8",Résultats!D15)</f>
        <v>Joueur 8</v>
      </c>
    </row>
    <row r="10" spans="7:14" x14ac:dyDescent="0.25">
      <c r="G10" s="83"/>
      <c r="H10" s="82"/>
      <c r="I10" s="83"/>
      <c r="J10" s="176"/>
      <c r="K10" s="180"/>
      <c r="L10" s="171"/>
      <c r="M10" s="167">
        <f t="shared" si="0"/>
        <v>0</v>
      </c>
      <c r="N10" s="42" t="str">
        <f>IF(ISBLANK(Résultats!D16),"Joueur 9",Résultats!D16)</f>
        <v>Joueur 9</v>
      </c>
    </row>
    <row r="11" spans="7:14" x14ac:dyDescent="0.25">
      <c r="G11" s="85"/>
      <c r="H11" s="84"/>
      <c r="I11" s="85"/>
      <c r="J11" s="177"/>
      <c r="K11" s="181"/>
      <c r="L11" s="172"/>
      <c r="M11" s="168">
        <f t="shared" si="0"/>
        <v>0</v>
      </c>
      <c r="N11" s="140" t="str">
        <f>IF(ISBLANK(Résultats!D17),"Joueur 10",Résultats!D17)</f>
        <v>Joueur 10</v>
      </c>
    </row>
    <row r="12" spans="7:14" x14ac:dyDescent="0.25">
      <c r="G12" s="87"/>
      <c r="H12" s="86"/>
      <c r="I12" s="87"/>
      <c r="J12" s="178"/>
      <c r="K12" s="182"/>
      <c r="L12" s="173"/>
      <c r="M12" s="169">
        <f t="shared" si="0"/>
        <v>0</v>
      </c>
      <c r="N12" s="141" t="str">
        <f>IF(ISBLANK(Résultats!D18),"Joueur 11",Résultats!D18)</f>
        <v>Joueur 11</v>
      </c>
    </row>
    <row r="13" spans="7:14" x14ac:dyDescent="0.25">
      <c r="G13" s="89"/>
      <c r="H13" s="88"/>
      <c r="I13" s="89"/>
      <c r="J13" s="179"/>
      <c r="K13" s="183"/>
      <c r="L13" s="174"/>
      <c r="M13" s="170">
        <f t="shared" si="0"/>
        <v>0</v>
      </c>
      <c r="N13" s="142" t="str">
        <f>IF(ISBLANK(Résultats!D19),"Joueur 12",Résultats!D19)</f>
        <v>Joueur 12</v>
      </c>
    </row>
    <row r="14" spans="7:14" x14ac:dyDescent="0.25">
      <c r="G14" s="83"/>
      <c r="H14" s="82"/>
      <c r="I14" s="83"/>
      <c r="J14" s="176"/>
      <c r="K14" s="180"/>
      <c r="L14" s="171"/>
      <c r="M14" s="167">
        <f t="shared" si="0"/>
        <v>0</v>
      </c>
      <c r="N14" s="42" t="str">
        <f>IF(ISBLANK(Résultats!D20),"Joueur 13",Résultats!D20)</f>
        <v>Joueur 13</v>
      </c>
    </row>
    <row r="15" spans="7:14" x14ac:dyDescent="0.25">
      <c r="G15" s="85"/>
      <c r="H15" s="84"/>
      <c r="I15" s="85"/>
      <c r="J15" s="177"/>
      <c r="K15" s="181"/>
      <c r="L15" s="172"/>
      <c r="M15" s="168">
        <f t="shared" si="0"/>
        <v>0</v>
      </c>
      <c r="N15" s="140" t="str">
        <f>IF(ISBLANK(Résultats!D21),"Joueur 14",Résultats!D21)</f>
        <v>Joueur 14</v>
      </c>
    </row>
    <row r="16" spans="7:14" x14ac:dyDescent="0.25">
      <c r="G16" s="87"/>
      <c r="H16" s="86"/>
      <c r="I16" s="87"/>
      <c r="J16" s="178"/>
      <c r="K16" s="182"/>
      <c r="L16" s="173"/>
      <c r="M16" s="169">
        <f t="shared" si="0"/>
        <v>0</v>
      </c>
      <c r="N16" s="141" t="str">
        <f>IF(ISBLANK(Résultats!D22),"Joueur 15",Résultats!D22)</f>
        <v>Joueur 15</v>
      </c>
    </row>
    <row r="17" spans="7:14" x14ac:dyDescent="0.25">
      <c r="G17" s="89"/>
      <c r="H17" s="88"/>
      <c r="I17" s="89"/>
      <c r="J17" s="179"/>
      <c r="K17" s="183"/>
      <c r="L17" s="174"/>
      <c r="M17" s="170">
        <f t="shared" si="0"/>
        <v>0</v>
      </c>
      <c r="N17" s="142" t="str">
        <f>IF(ISBLANK(Résultats!D23),"Joueur 16",Résultats!D23)</f>
        <v>Joueur 16</v>
      </c>
    </row>
    <row r="18" spans="7:14" x14ac:dyDescent="0.25">
      <c r="G18" s="83"/>
      <c r="H18" s="82"/>
      <c r="I18" s="83"/>
      <c r="J18" s="176"/>
      <c r="K18" s="180"/>
      <c r="L18" s="171"/>
      <c r="M18" s="167">
        <f t="shared" si="0"/>
        <v>0</v>
      </c>
      <c r="N18" s="42" t="str">
        <f>IF(ISBLANK(Résultats!D24),"Joueur 17",Résultats!D24)</f>
        <v>Joueur 17</v>
      </c>
    </row>
    <row r="19" spans="7:14" x14ac:dyDescent="0.25">
      <c r="G19" s="85"/>
      <c r="H19" s="84"/>
      <c r="I19" s="85"/>
      <c r="J19" s="177"/>
      <c r="K19" s="181"/>
      <c r="L19" s="172"/>
      <c r="M19" s="168">
        <f t="shared" si="0"/>
        <v>0</v>
      </c>
      <c r="N19" s="140" t="str">
        <f>IF(ISBLANK(Résultats!D25),"Joueur 18",Résultats!D25)</f>
        <v>Joueur 18</v>
      </c>
    </row>
    <row r="20" spans="7:14" x14ac:dyDescent="0.25">
      <c r="G20" s="87"/>
      <c r="H20" s="86"/>
      <c r="I20" s="87"/>
      <c r="J20" s="178"/>
      <c r="K20" s="182"/>
      <c r="L20" s="173"/>
      <c r="M20" s="169">
        <f t="shared" si="0"/>
        <v>0</v>
      </c>
      <c r="N20" s="141" t="str">
        <f>IF(ISBLANK(Résultats!D26),"Joueur 19",Résultats!D26)</f>
        <v>Joueur 19</v>
      </c>
    </row>
    <row r="21" spans="7:14" ht="15.75" thickBot="1" x14ac:dyDescent="0.3">
      <c r="G21" s="89"/>
      <c r="H21" s="88"/>
      <c r="I21" s="89"/>
      <c r="J21" s="179"/>
      <c r="K21" s="184"/>
      <c r="L21" s="175"/>
      <c r="M21" s="170">
        <f t="shared" si="0"/>
        <v>0</v>
      </c>
      <c r="N21" s="142" t="str">
        <f>IF(ISBLANK(Résultats!D27),"Joueur 20",Résultats!D27)</f>
        <v>Joueur 20</v>
      </c>
    </row>
    <row r="22" spans="7:14" x14ac:dyDescent="0.25">
      <c r="G22" s="55" t="s">
        <v>18</v>
      </c>
      <c r="H22" s="55"/>
    </row>
  </sheetData>
  <sheetProtection algorithmName="SHA-512" hashValue="01S4EzDU4zu92PqiyYazXIEEXlLdSfg+2BLBme4EmXqCcKwvC+l6Grz+WEIfYyR0XNT8bS+FEeigBj6A3odT/g==" saltValue="Ca8m4yyttH1I+Ej+YMdCeA=="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35CC-7334-4D3E-AD76-453D39D29245}">
  <sheetPr>
    <tabColor rgb="FFFFC000"/>
  </sheetPr>
  <dimension ref="G1:N22"/>
  <sheetViews>
    <sheetView workbookViewId="0">
      <selection activeCell="K1" sqref="K1:L21"/>
    </sheetView>
  </sheetViews>
  <sheetFormatPr baseColWidth="10" defaultColWidth="10.7109375" defaultRowHeight="15" x14ac:dyDescent="0.25"/>
  <cols>
    <col min="4" max="4" width="14" customWidth="1"/>
    <col min="5" max="5" width="9" customWidth="1"/>
  </cols>
  <sheetData>
    <row r="1" spans="7:14" ht="60" x14ac:dyDescent="0.25">
      <c r="G1" s="237" t="s">
        <v>73</v>
      </c>
      <c r="H1" s="238"/>
      <c r="I1" s="237" t="s">
        <v>74</v>
      </c>
      <c r="J1" s="239"/>
      <c r="K1" s="235" t="s">
        <v>75</v>
      </c>
      <c r="L1" s="236"/>
      <c r="M1" s="156" t="s">
        <v>29</v>
      </c>
      <c r="N1" s="42"/>
    </row>
    <row r="2" spans="7:14" x14ac:dyDescent="0.25">
      <c r="G2" s="83"/>
      <c r="H2" s="82"/>
      <c r="I2" s="83"/>
      <c r="J2" s="176"/>
      <c r="K2" s="180"/>
      <c r="L2" s="171"/>
      <c r="M2" s="167">
        <f>MAX(G2+H2,I2+J2,K2+L2)</f>
        <v>0</v>
      </c>
      <c r="N2" s="42" t="str">
        <f>IF(ISBLANK(Résultats!D8),"Joueur 1",Résultats!D8)</f>
        <v>Joueur 1</v>
      </c>
    </row>
    <row r="3" spans="7:14" x14ac:dyDescent="0.25">
      <c r="G3" s="85"/>
      <c r="H3" s="84"/>
      <c r="I3" s="85"/>
      <c r="J3" s="177"/>
      <c r="K3" s="181"/>
      <c r="L3" s="172"/>
      <c r="M3" s="168">
        <f t="shared" ref="M3:M21" si="0">MAX(G3+H3,I3+J3,K3+L3)</f>
        <v>0</v>
      </c>
      <c r="N3" s="140" t="str">
        <f>IF(ISBLANK(Résultats!D9),"Joueur 2",Résultats!D9)</f>
        <v>Joueur 2</v>
      </c>
    </row>
    <row r="4" spans="7:14" x14ac:dyDescent="0.25">
      <c r="G4" s="87"/>
      <c r="H4" s="86"/>
      <c r="I4" s="87"/>
      <c r="J4" s="178"/>
      <c r="K4" s="182"/>
      <c r="L4" s="173"/>
      <c r="M4" s="169">
        <f t="shared" si="0"/>
        <v>0</v>
      </c>
      <c r="N4" s="141" t="str">
        <f>IF(ISBLANK(Résultats!D10),"Joueur 3",Résultats!D10)</f>
        <v>Joueur 3</v>
      </c>
    </row>
    <row r="5" spans="7:14" x14ac:dyDescent="0.25">
      <c r="G5" s="89"/>
      <c r="H5" s="88"/>
      <c r="I5" s="89"/>
      <c r="J5" s="179"/>
      <c r="K5" s="183"/>
      <c r="L5" s="174"/>
      <c r="M5" s="170">
        <f t="shared" si="0"/>
        <v>0</v>
      </c>
      <c r="N5" s="142" t="str">
        <f>IF(ISBLANK(Résultats!D11),"Joueur 4",Résultats!D11)</f>
        <v>Joueur 4</v>
      </c>
    </row>
    <row r="6" spans="7:14" x14ac:dyDescent="0.25">
      <c r="G6" s="83"/>
      <c r="H6" s="82"/>
      <c r="I6" s="83"/>
      <c r="J6" s="176"/>
      <c r="K6" s="180"/>
      <c r="L6" s="171"/>
      <c r="M6" s="167">
        <f t="shared" si="0"/>
        <v>0</v>
      </c>
      <c r="N6" s="42" t="str">
        <f>IF(ISBLANK(Résultats!D12),"Joueur 5",Résultats!D12)</f>
        <v>Joueur 5</v>
      </c>
    </row>
    <row r="7" spans="7:14" x14ac:dyDescent="0.25">
      <c r="G7" s="85"/>
      <c r="H7" s="84"/>
      <c r="I7" s="85"/>
      <c r="J7" s="177"/>
      <c r="K7" s="181"/>
      <c r="L7" s="172"/>
      <c r="M7" s="168">
        <f t="shared" si="0"/>
        <v>0</v>
      </c>
      <c r="N7" s="140" t="str">
        <f>IF(ISBLANK(Résultats!D13),"Joueur 6",Résultats!D13)</f>
        <v>Joueur 6</v>
      </c>
    </row>
    <row r="8" spans="7:14" x14ac:dyDescent="0.25">
      <c r="G8" s="87"/>
      <c r="H8" s="86"/>
      <c r="I8" s="87"/>
      <c r="J8" s="178"/>
      <c r="K8" s="182"/>
      <c r="L8" s="173"/>
      <c r="M8" s="169">
        <f t="shared" si="0"/>
        <v>0</v>
      </c>
      <c r="N8" s="141" t="str">
        <f>IF(ISBLANK(Résultats!D14),"Joueur 7",Résultats!D14)</f>
        <v>Joueur 7</v>
      </c>
    </row>
    <row r="9" spans="7:14" x14ac:dyDescent="0.25">
      <c r="G9" s="89"/>
      <c r="H9" s="88"/>
      <c r="I9" s="89"/>
      <c r="J9" s="179"/>
      <c r="K9" s="183"/>
      <c r="L9" s="174"/>
      <c r="M9" s="170">
        <f t="shared" si="0"/>
        <v>0</v>
      </c>
      <c r="N9" s="142" t="str">
        <f>IF(ISBLANK(Résultats!D15),"Joueur 8",Résultats!D15)</f>
        <v>Joueur 8</v>
      </c>
    </row>
    <row r="10" spans="7:14" x14ac:dyDescent="0.25">
      <c r="G10" s="83"/>
      <c r="H10" s="82"/>
      <c r="I10" s="83"/>
      <c r="J10" s="176"/>
      <c r="K10" s="180"/>
      <c r="L10" s="171"/>
      <c r="M10" s="167">
        <f t="shared" si="0"/>
        <v>0</v>
      </c>
      <c r="N10" s="42" t="str">
        <f>IF(ISBLANK(Résultats!D16),"Joueur 9",Résultats!D16)</f>
        <v>Joueur 9</v>
      </c>
    </row>
    <row r="11" spans="7:14" x14ac:dyDescent="0.25">
      <c r="G11" s="85"/>
      <c r="H11" s="84"/>
      <c r="I11" s="85"/>
      <c r="J11" s="177"/>
      <c r="K11" s="181"/>
      <c r="L11" s="172"/>
      <c r="M11" s="168">
        <f t="shared" si="0"/>
        <v>0</v>
      </c>
      <c r="N11" s="140" t="str">
        <f>IF(ISBLANK(Résultats!D17),"Joueur 10",Résultats!D17)</f>
        <v>Joueur 10</v>
      </c>
    </row>
    <row r="12" spans="7:14" x14ac:dyDescent="0.25">
      <c r="G12" s="87"/>
      <c r="H12" s="86"/>
      <c r="I12" s="87"/>
      <c r="J12" s="178"/>
      <c r="K12" s="182"/>
      <c r="L12" s="173"/>
      <c r="M12" s="169">
        <f t="shared" si="0"/>
        <v>0</v>
      </c>
      <c r="N12" s="141" t="str">
        <f>IF(ISBLANK(Résultats!D18),"Joueur 11",Résultats!D18)</f>
        <v>Joueur 11</v>
      </c>
    </row>
    <row r="13" spans="7:14" x14ac:dyDescent="0.25">
      <c r="G13" s="89"/>
      <c r="H13" s="88"/>
      <c r="I13" s="89"/>
      <c r="J13" s="179"/>
      <c r="K13" s="183"/>
      <c r="L13" s="174"/>
      <c r="M13" s="170">
        <f t="shared" si="0"/>
        <v>0</v>
      </c>
      <c r="N13" s="142" t="str">
        <f>IF(ISBLANK(Résultats!D19),"Joueur 12",Résultats!D19)</f>
        <v>Joueur 12</v>
      </c>
    </row>
    <row r="14" spans="7:14" x14ac:dyDescent="0.25">
      <c r="G14" s="83"/>
      <c r="H14" s="82"/>
      <c r="I14" s="83"/>
      <c r="J14" s="176"/>
      <c r="K14" s="180"/>
      <c r="L14" s="171"/>
      <c r="M14" s="167">
        <f t="shared" si="0"/>
        <v>0</v>
      </c>
      <c r="N14" s="42" t="str">
        <f>IF(ISBLANK(Résultats!D20),"Joueur 13",Résultats!D20)</f>
        <v>Joueur 13</v>
      </c>
    </row>
    <row r="15" spans="7:14" x14ac:dyDescent="0.25">
      <c r="G15" s="85"/>
      <c r="H15" s="84"/>
      <c r="I15" s="85"/>
      <c r="J15" s="177"/>
      <c r="K15" s="181"/>
      <c r="L15" s="172"/>
      <c r="M15" s="168">
        <f t="shared" si="0"/>
        <v>0</v>
      </c>
      <c r="N15" s="140" t="str">
        <f>IF(ISBLANK(Résultats!D21),"Joueur 14",Résultats!D21)</f>
        <v>Joueur 14</v>
      </c>
    </row>
    <row r="16" spans="7:14" x14ac:dyDescent="0.25">
      <c r="G16" s="87"/>
      <c r="H16" s="86"/>
      <c r="I16" s="87"/>
      <c r="J16" s="178"/>
      <c r="K16" s="182"/>
      <c r="L16" s="173"/>
      <c r="M16" s="169">
        <f t="shared" si="0"/>
        <v>0</v>
      </c>
      <c r="N16" s="141" t="str">
        <f>IF(ISBLANK(Résultats!D22),"Joueur 15",Résultats!D22)</f>
        <v>Joueur 15</v>
      </c>
    </row>
    <row r="17" spans="7:14" x14ac:dyDescent="0.25">
      <c r="G17" s="89"/>
      <c r="H17" s="88"/>
      <c r="I17" s="89"/>
      <c r="J17" s="179"/>
      <c r="K17" s="183"/>
      <c r="L17" s="174"/>
      <c r="M17" s="170">
        <f t="shared" si="0"/>
        <v>0</v>
      </c>
      <c r="N17" s="142" t="str">
        <f>IF(ISBLANK(Résultats!D23),"Joueur 16",Résultats!D23)</f>
        <v>Joueur 16</v>
      </c>
    </row>
    <row r="18" spans="7:14" x14ac:dyDescent="0.25">
      <c r="G18" s="83"/>
      <c r="H18" s="82"/>
      <c r="I18" s="83"/>
      <c r="J18" s="176"/>
      <c r="K18" s="180"/>
      <c r="L18" s="171"/>
      <c r="M18" s="167">
        <f t="shared" si="0"/>
        <v>0</v>
      </c>
      <c r="N18" s="42" t="str">
        <f>IF(ISBLANK(Résultats!D24),"Joueur 17",Résultats!D24)</f>
        <v>Joueur 17</v>
      </c>
    </row>
    <row r="19" spans="7:14" x14ac:dyDescent="0.25">
      <c r="G19" s="85"/>
      <c r="H19" s="84"/>
      <c r="I19" s="85"/>
      <c r="J19" s="177"/>
      <c r="K19" s="181"/>
      <c r="L19" s="172"/>
      <c r="M19" s="168">
        <f t="shared" si="0"/>
        <v>0</v>
      </c>
      <c r="N19" s="140" t="str">
        <f>IF(ISBLANK(Résultats!D25),"Joueur 18",Résultats!D25)</f>
        <v>Joueur 18</v>
      </c>
    </row>
    <row r="20" spans="7:14" x14ac:dyDescent="0.25">
      <c r="G20" s="87"/>
      <c r="H20" s="86"/>
      <c r="I20" s="87"/>
      <c r="J20" s="178"/>
      <c r="K20" s="182"/>
      <c r="L20" s="173"/>
      <c r="M20" s="169">
        <f t="shared" si="0"/>
        <v>0</v>
      </c>
      <c r="N20" s="141" t="str">
        <f>IF(ISBLANK(Résultats!D26),"Joueur 19",Résultats!D26)</f>
        <v>Joueur 19</v>
      </c>
    </row>
    <row r="21" spans="7:14" ht="15.75" thickBot="1" x14ac:dyDescent="0.3">
      <c r="G21" s="89"/>
      <c r="H21" s="88"/>
      <c r="I21" s="89"/>
      <c r="J21" s="179"/>
      <c r="K21" s="184"/>
      <c r="L21" s="175"/>
      <c r="M21" s="170">
        <f t="shared" si="0"/>
        <v>0</v>
      </c>
      <c r="N21" s="142" t="str">
        <f>IF(ISBLANK(Résultats!D27),"Joueur 20",Résultats!D27)</f>
        <v>Joueur 20</v>
      </c>
    </row>
    <row r="22" spans="7:14" x14ac:dyDescent="0.25">
      <c r="G22" s="55" t="s">
        <v>18</v>
      </c>
      <c r="H22" s="55"/>
    </row>
  </sheetData>
  <sheetProtection algorithmName="SHA-512" hashValue="luCRuvl/0TVlQdq8rKtXbLXsO+zEUGs5yqp5pYe+L+OFItQdeoJV0U7KU1R6TY5B6j21B7OkQqbPDdu7pc1T4A==" saltValue="KpZt8ezh/kZP+DOcrT7S4A=="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2705B-31EA-4292-8CE5-037A8EA582E1}">
  <sheetPr>
    <tabColor rgb="FFFFC000"/>
  </sheetPr>
  <dimension ref="G1:N22"/>
  <sheetViews>
    <sheetView workbookViewId="0">
      <selection activeCell="K1" sqref="K1:L21"/>
    </sheetView>
  </sheetViews>
  <sheetFormatPr baseColWidth="10" defaultColWidth="10.7109375" defaultRowHeight="15" x14ac:dyDescent="0.25"/>
  <cols>
    <col min="4" max="4" width="14" customWidth="1"/>
    <col min="5" max="5" width="9" customWidth="1"/>
  </cols>
  <sheetData>
    <row r="1" spans="7:14" ht="60" x14ac:dyDescent="0.25">
      <c r="G1" s="237" t="s">
        <v>66</v>
      </c>
      <c r="H1" s="238"/>
      <c r="I1" s="237" t="s">
        <v>67</v>
      </c>
      <c r="J1" s="239"/>
      <c r="K1" s="235" t="s">
        <v>72</v>
      </c>
      <c r="L1" s="236"/>
      <c r="M1" s="156" t="s">
        <v>29</v>
      </c>
      <c r="N1" s="42"/>
    </row>
    <row r="2" spans="7:14" x14ac:dyDescent="0.25">
      <c r="G2" s="83"/>
      <c r="H2" s="82"/>
      <c r="I2" s="83"/>
      <c r="J2" s="176"/>
      <c r="K2" s="180"/>
      <c r="L2" s="171"/>
      <c r="M2" s="167">
        <f>MAX(G2+H2,I2+J2,K2+L2)</f>
        <v>0</v>
      </c>
      <c r="N2" s="42" t="str">
        <f>IF(ISBLANK(Résultats!D8),"Joueur 1",Résultats!D8)</f>
        <v>Joueur 1</v>
      </c>
    </row>
    <row r="3" spans="7:14" x14ac:dyDescent="0.25">
      <c r="G3" s="85"/>
      <c r="H3" s="84"/>
      <c r="I3" s="85"/>
      <c r="J3" s="177"/>
      <c r="K3" s="181"/>
      <c r="L3" s="172"/>
      <c r="M3" s="168">
        <f t="shared" ref="M3:M21" si="0">MAX(G3+H3,I3+J3,K3+L3)</f>
        <v>0</v>
      </c>
      <c r="N3" s="140" t="str">
        <f>IF(ISBLANK(Résultats!D9),"Joueur 2",Résultats!D9)</f>
        <v>Joueur 2</v>
      </c>
    </row>
    <row r="4" spans="7:14" x14ac:dyDescent="0.25">
      <c r="G4" s="87"/>
      <c r="H4" s="86"/>
      <c r="I4" s="87"/>
      <c r="J4" s="178"/>
      <c r="K4" s="182"/>
      <c r="L4" s="173"/>
      <c r="M4" s="169">
        <f t="shared" si="0"/>
        <v>0</v>
      </c>
      <c r="N4" s="141" t="str">
        <f>IF(ISBLANK(Résultats!D10),"Joueur 3",Résultats!D10)</f>
        <v>Joueur 3</v>
      </c>
    </row>
    <row r="5" spans="7:14" x14ac:dyDescent="0.25">
      <c r="G5" s="89"/>
      <c r="H5" s="88"/>
      <c r="I5" s="89"/>
      <c r="J5" s="179"/>
      <c r="K5" s="183"/>
      <c r="L5" s="174"/>
      <c r="M5" s="170">
        <f t="shared" si="0"/>
        <v>0</v>
      </c>
      <c r="N5" s="142" t="str">
        <f>IF(ISBLANK(Résultats!D11),"Joueur 4",Résultats!D11)</f>
        <v>Joueur 4</v>
      </c>
    </row>
    <row r="6" spans="7:14" x14ac:dyDescent="0.25">
      <c r="G6" s="83"/>
      <c r="H6" s="82"/>
      <c r="I6" s="83"/>
      <c r="J6" s="176"/>
      <c r="K6" s="180"/>
      <c r="L6" s="171"/>
      <c r="M6" s="167">
        <f t="shared" si="0"/>
        <v>0</v>
      </c>
      <c r="N6" s="42" t="str">
        <f>IF(ISBLANK(Résultats!D12),"Joueur 5",Résultats!D12)</f>
        <v>Joueur 5</v>
      </c>
    </row>
    <row r="7" spans="7:14" x14ac:dyDescent="0.25">
      <c r="G7" s="85"/>
      <c r="H7" s="84"/>
      <c r="I7" s="85"/>
      <c r="J7" s="177"/>
      <c r="K7" s="181"/>
      <c r="L7" s="172"/>
      <c r="M7" s="168">
        <f t="shared" si="0"/>
        <v>0</v>
      </c>
      <c r="N7" s="140" t="str">
        <f>IF(ISBLANK(Résultats!D13),"Joueur 6",Résultats!D13)</f>
        <v>Joueur 6</v>
      </c>
    </row>
    <row r="8" spans="7:14" x14ac:dyDescent="0.25">
      <c r="G8" s="87"/>
      <c r="H8" s="86"/>
      <c r="I8" s="87"/>
      <c r="J8" s="178"/>
      <c r="K8" s="182"/>
      <c r="L8" s="173"/>
      <c r="M8" s="169">
        <f t="shared" si="0"/>
        <v>0</v>
      </c>
      <c r="N8" s="141" t="str">
        <f>IF(ISBLANK(Résultats!D14),"Joueur 7",Résultats!D14)</f>
        <v>Joueur 7</v>
      </c>
    </row>
    <row r="9" spans="7:14" x14ac:dyDescent="0.25">
      <c r="G9" s="89"/>
      <c r="H9" s="88"/>
      <c r="I9" s="89"/>
      <c r="J9" s="179"/>
      <c r="K9" s="183"/>
      <c r="L9" s="174"/>
      <c r="M9" s="170">
        <f t="shared" si="0"/>
        <v>0</v>
      </c>
      <c r="N9" s="142" t="str">
        <f>IF(ISBLANK(Résultats!D15),"Joueur 8",Résultats!D15)</f>
        <v>Joueur 8</v>
      </c>
    </row>
    <row r="10" spans="7:14" x14ac:dyDescent="0.25">
      <c r="G10" s="83"/>
      <c r="H10" s="82"/>
      <c r="I10" s="83"/>
      <c r="J10" s="176"/>
      <c r="K10" s="180"/>
      <c r="L10" s="171"/>
      <c r="M10" s="167">
        <f t="shared" si="0"/>
        <v>0</v>
      </c>
      <c r="N10" s="42" t="str">
        <f>IF(ISBLANK(Résultats!D16),"Joueur 9",Résultats!D16)</f>
        <v>Joueur 9</v>
      </c>
    </row>
    <row r="11" spans="7:14" x14ac:dyDescent="0.25">
      <c r="G11" s="85"/>
      <c r="H11" s="84"/>
      <c r="I11" s="85"/>
      <c r="J11" s="177"/>
      <c r="K11" s="181"/>
      <c r="L11" s="172"/>
      <c r="M11" s="168">
        <f t="shared" si="0"/>
        <v>0</v>
      </c>
      <c r="N11" s="140" t="str">
        <f>IF(ISBLANK(Résultats!D17),"Joueur 10",Résultats!D17)</f>
        <v>Joueur 10</v>
      </c>
    </row>
    <row r="12" spans="7:14" x14ac:dyDescent="0.25">
      <c r="G12" s="87"/>
      <c r="H12" s="86"/>
      <c r="I12" s="87"/>
      <c r="J12" s="178"/>
      <c r="K12" s="182"/>
      <c r="L12" s="173"/>
      <c r="M12" s="169">
        <f t="shared" si="0"/>
        <v>0</v>
      </c>
      <c r="N12" s="141" t="str">
        <f>IF(ISBLANK(Résultats!D18),"Joueur 11",Résultats!D18)</f>
        <v>Joueur 11</v>
      </c>
    </row>
    <row r="13" spans="7:14" x14ac:dyDescent="0.25">
      <c r="G13" s="89"/>
      <c r="H13" s="88"/>
      <c r="I13" s="89"/>
      <c r="J13" s="179"/>
      <c r="K13" s="183"/>
      <c r="L13" s="174"/>
      <c r="M13" s="170">
        <f t="shared" si="0"/>
        <v>0</v>
      </c>
      <c r="N13" s="142" t="str">
        <f>IF(ISBLANK(Résultats!D19),"Joueur 12",Résultats!D19)</f>
        <v>Joueur 12</v>
      </c>
    </row>
    <row r="14" spans="7:14" x14ac:dyDescent="0.25">
      <c r="G14" s="83"/>
      <c r="H14" s="82"/>
      <c r="I14" s="83"/>
      <c r="J14" s="176"/>
      <c r="K14" s="180"/>
      <c r="L14" s="171"/>
      <c r="M14" s="167">
        <f t="shared" si="0"/>
        <v>0</v>
      </c>
      <c r="N14" s="42" t="str">
        <f>IF(ISBLANK(Résultats!D20),"Joueur 13",Résultats!D20)</f>
        <v>Joueur 13</v>
      </c>
    </row>
    <row r="15" spans="7:14" x14ac:dyDescent="0.25">
      <c r="G15" s="85"/>
      <c r="H15" s="84"/>
      <c r="I15" s="85"/>
      <c r="J15" s="177"/>
      <c r="K15" s="181"/>
      <c r="L15" s="172"/>
      <c r="M15" s="168">
        <f t="shared" si="0"/>
        <v>0</v>
      </c>
      <c r="N15" s="140" t="str">
        <f>IF(ISBLANK(Résultats!D21),"Joueur 14",Résultats!D21)</f>
        <v>Joueur 14</v>
      </c>
    </row>
    <row r="16" spans="7:14" x14ac:dyDescent="0.25">
      <c r="G16" s="87"/>
      <c r="H16" s="86"/>
      <c r="I16" s="87"/>
      <c r="J16" s="178"/>
      <c r="K16" s="182"/>
      <c r="L16" s="173"/>
      <c r="M16" s="169">
        <f t="shared" si="0"/>
        <v>0</v>
      </c>
      <c r="N16" s="141" t="str">
        <f>IF(ISBLANK(Résultats!D22),"Joueur 15",Résultats!D22)</f>
        <v>Joueur 15</v>
      </c>
    </row>
    <row r="17" spans="7:14" x14ac:dyDescent="0.25">
      <c r="G17" s="89"/>
      <c r="H17" s="88"/>
      <c r="I17" s="89"/>
      <c r="J17" s="179"/>
      <c r="K17" s="183"/>
      <c r="L17" s="174"/>
      <c r="M17" s="170">
        <f t="shared" si="0"/>
        <v>0</v>
      </c>
      <c r="N17" s="142" t="str">
        <f>IF(ISBLANK(Résultats!D23),"Joueur 16",Résultats!D23)</f>
        <v>Joueur 16</v>
      </c>
    </row>
    <row r="18" spans="7:14" x14ac:dyDescent="0.25">
      <c r="G18" s="83"/>
      <c r="H18" s="82"/>
      <c r="I18" s="83"/>
      <c r="J18" s="176"/>
      <c r="K18" s="180"/>
      <c r="L18" s="171"/>
      <c r="M18" s="167">
        <f t="shared" si="0"/>
        <v>0</v>
      </c>
      <c r="N18" s="42" t="str">
        <f>IF(ISBLANK(Résultats!D24),"Joueur 17",Résultats!D24)</f>
        <v>Joueur 17</v>
      </c>
    </row>
    <row r="19" spans="7:14" x14ac:dyDescent="0.25">
      <c r="G19" s="85"/>
      <c r="H19" s="84"/>
      <c r="I19" s="85"/>
      <c r="J19" s="177"/>
      <c r="K19" s="181"/>
      <c r="L19" s="172"/>
      <c r="M19" s="168">
        <f t="shared" si="0"/>
        <v>0</v>
      </c>
      <c r="N19" s="140" t="str">
        <f>IF(ISBLANK(Résultats!D25),"Joueur 18",Résultats!D25)</f>
        <v>Joueur 18</v>
      </c>
    </row>
    <row r="20" spans="7:14" x14ac:dyDescent="0.25">
      <c r="G20" s="87"/>
      <c r="H20" s="86"/>
      <c r="I20" s="87"/>
      <c r="J20" s="178"/>
      <c r="K20" s="182"/>
      <c r="L20" s="173"/>
      <c r="M20" s="169">
        <f t="shared" si="0"/>
        <v>0</v>
      </c>
      <c r="N20" s="141" t="str">
        <f>IF(ISBLANK(Résultats!D26),"Joueur 19",Résultats!D26)</f>
        <v>Joueur 19</v>
      </c>
    </row>
    <row r="21" spans="7:14" ht="15.75" thickBot="1" x14ac:dyDescent="0.3">
      <c r="G21" s="89"/>
      <c r="H21" s="88"/>
      <c r="I21" s="89"/>
      <c r="J21" s="179"/>
      <c r="K21" s="184"/>
      <c r="L21" s="175"/>
      <c r="M21" s="170">
        <f t="shared" si="0"/>
        <v>0</v>
      </c>
      <c r="N21" s="142" t="str">
        <f>IF(ISBLANK(Résultats!D27),"Joueur 20",Résultats!D27)</f>
        <v>Joueur 20</v>
      </c>
    </row>
    <row r="22" spans="7:14" x14ac:dyDescent="0.25">
      <c r="G22" s="55" t="s">
        <v>18</v>
      </c>
      <c r="H22" s="55"/>
    </row>
  </sheetData>
  <sheetProtection algorithmName="SHA-512" hashValue="ZrE34UeDHSIGMP7MxuacMOJdYix7L9+qo5N1tPCF6Sd1CxnFI8PmKweKPVOjl427VQ1F5zbOYyWThQtwJzOsPw==" saltValue="RIAa+yD1IG1e4G/RP4sLWg=="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8EB40-7D99-4FB0-8697-9B23E35C2204}">
  <sheetPr>
    <tabColor rgb="FFFFC000"/>
  </sheetPr>
  <dimension ref="G1:N22"/>
  <sheetViews>
    <sheetView workbookViewId="0">
      <selection activeCell="K1" sqref="K1:L21"/>
    </sheetView>
  </sheetViews>
  <sheetFormatPr baseColWidth="10" defaultColWidth="10.7109375" defaultRowHeight="15" x14ac:dyDescent="0.25"/>
  <cols>
    <col min="4" max="4" width="14" customWidth="1"/>
    <col min="5" max="5" width="9" customWidth="1"/>
  </cols>
  <sheetData>
    <row r="1" spans="7:14" ht="60" x14ac:dyDescent="0.25">
      <c r="G1" s="237" t="s">
        <v>69</v>
      </c>
      <c r="H1" s="238"/>
      <c r="I1" s="237" t="s">
        <v>70</v>
      </c>
      <c r="J1" s="239"/>
      <c r="K1" s="235" t="s">
        <v>71</v>
      </c>
      <c r="L1" s="236"/>
      <c r="M1" s="156" t="s">
        <v>29</v>
      </c>
      <c r="N1" s="42"/>
    </row>
    <row r="2" spans="7:14" x14ac:dyDescent="0.25">
      <c r="G2" s="83"/>
      <c r="H2" s="82"/>
      <c r="I2" s="83"/>
      <c r="J2" s="176"/>
      <c r="K2" s="180"/>
      <c r="L2" s="171"/>
      <c r="M2" s="167">
        <f>MAX(G2+H2,I2+J2,K2+L2)</f>
        <v>0</v>
      </c>
      <c r="N2" s="42" t="str">
        <f>IF(ISBLANK(Résultats!D8),"Joueur 1",Résultats!D8)</f>
        <v>Joueur 1</v>
      </c>
    </row>
    <row r="3" spans="7:14" x14ac:dyDescent="0.25">
      <c r="G3" s="85"/>
      <c r="H3" s="84"/>
      <c r="I3" s="85"/>
      <c r="J3" s="177"/>
      <c r="K3" s="181"/>
      <c r="L3" s="172"/>
      <c r="M3" s="168">
        <f t="shared" ref="M3:M21" si="0">MAX(G3+H3,I3+J3,K3+L3)</f>
        <v>0</v>
      </c>
      <c r="N3" s="140" t="str">
        <f>IF(ISBLANK(Résultats!D9),"Joueur 2",Résultats!D9)</f>
        <v>Joueur 2</v>
      </c>
    </row>
    <row r="4" spans="7:14" x14ac:dyDescent="0.25">
      <c r="G4" s="87"/>
      <c r="H4" s="86"/>
      <c r="I4" s="87"/>
      <c r="J4" s="178"/>
      <c r="K4" s="182"/>
      <c r="L4" s="173"/>
      <c r="M4" s="169">
        <f t="shared" si="0"/>
        <v>0</v>
      </c>
      <c r="N4" s="141" t="str">
        <f>IF(ISBLANK(Résultats!D10),"Joueur 3",Résultats!D10)</f>
        <v>Joueur 3</v>
      </c>
    </row>
    <row r="5" spans="7:14" x14ac:dyDescent="0.25">
      <c r="G5" s="89"/>
      <c r="H5" s="88"/>
      <c r="I5" s="89"/>
      <c r="J5" s="179"/>
      <c r="K5" s="183"/>
      <c r="L5" s="174"/>
      <c r="M5" s="170">
        <f t="shared" si="0"/>
        <v>0</v>
      </c>
      <c r="N5" s="142" t="str">
        <f>IF(ISBLANK(Résultats!D11),"Joueur 4",Résultats!D11)</f>
        <v>Joueur 4</v>
      </c>
    </row>
    <row r="6" spans="7:14" x14ac:dyDescent="0.25">
      <c r="G6" s="83"/>
      <c r="H6" s="82"/>
      <c r="I6" s="83"/>
      <c r="J6" s="176"/>
      <c r="K6" s="180"/>
      <c r="L6" s="171"/>
      <c r="M6" s="167">
        <f t="shared" si="0"/>
        <v>0</v>
      </c>
      <c r="N6" s="42" t="str">
        <f>IF(ISBLANK(Résultats!D12),"Joueur 5",Résultats!D12)</f>
        <v>Joueur 5</v>
      </c>
    </row>
    <row r="7" spans="7:14" x14ac:dyDescent="0.25">
      <c r="G7" s="85"/>
      <c r="H7" s="84"/>
      <c r="I7" s="85"/>
      <c r="J7" s="177"/>
      <c r="K7" s="181"/>
      <c r="L7" s="172"/>
      <c r="M7" s="168">
        <f t="shared" si="0"/>
        <v>0</v>
      </c>
      <c r="N7" s="140" t="str">
        <f>IF(ISBLANK(Résultats!D13),"Joueur 6",Résultats!D13)</f>
        <v>Joueur 6</v>
      </c>
    </row>
    <row r="8" spans="7:14" x14ac:dyDescent="0.25">
      <c r="G8" s="87"/>
      <c r="H8" s="86"/>
      <c r="I8" s="87"/>
      <c r="J8" s="178"/>
      <c r="K8" s="182"/>
      <c r="L8" s="173"/>
      <c r="M8" s="169">
        <f t="shared" si="0"/>
        <v>0</v>
      </c>
      <c r="N8" s="141" t="str">
        <f>IF(ISBLANK(Résultats!D14),"Joueur 7",Résultats!D14)</f>
        <v>Joueur 7</v>
      </c>
    </row>
    <row r="9" spans="7:14" x14ac:dyDescent="0.25">
      <c r="G9" s="89"/>
      <c r="H9" s="88"/>
      <c r="I9" s="89"/>
      <c r="J9" s="179"/>
      <c r="K9" s="183"/>
      <c r="L9" s="174"/>
      <c r="M9" s="170">
        <f t="shared" si="0"/>
        <v>0</v>
      </c>
      <c r="N9" s="142" t="str">
        <f>IF(ISBLANK(Résultats!D15),"Joueur 8",Résultats!D15)</f>
        <v>Joueur 8</v>
      </c>
    </row>
    <row r="10" spans="7:14" x14ac:dyDescent="0.25">
      <c r="G10" s="83"/>
      <c r="H10" s="82"/>
      <c r="I10" s="83"/>
      <c r="J10" s="176"/>
      <c r="K10" s="180"/>
      <c r="L10" s="171"/>
      <c r="M10" s="167">
        <f t="shared" si="0"/>
        <v>0</v>
      </c>
      <c r="N10" s="42" t="str">
        <f>IF(ISBLANK(Résultats!D16),"Joueur 9",Résultats!D16)</f>
        <v>Joueur 9</v>
      </c>
    </row>
    <row r="11" spans="7:14" x14ac:dyDescent="0.25">
      <c r="G11" s="85"/>
      <c r="H11" s="84"/>
      <c r="I11" s="85"/>
      <c r="J11" s="177"/>
      <c r="K11" s="181"/>
      <c r="L11" s="172"/>
      <c r="M11" s="168">
        <f t="shared" si="0"/>
        <v>0</v>
      </c>
      <c r="N11" s="140" t="str">
        <f>IF(ISBLANK(Résultats!D17),"Joueur 10",Résultats!D17)</f>
        <v>Joueur 10</v>
      </c>
    </row>
    <row r="12" spans="7:14" x14ac:dyDescent="0.25">
      <c r="G12" s="87"/>
      <c r="H12" s="86"/>
      <c r="I12" s="87"/>
      <c r="J12" s="178"/>
      <c r="K12" s="182"/>
      <c r="L12" s="173"/>
      <c r="M12" s="169">
        <f t="shared" si="0"/>
        <v>0</v>
      </c>
      <c r="N12" s="141" t="str">
        <f>IF(ISBLANK(Résultats!D18),"Joueur 11",Résultats!D18)</f>
        <v>Joueur 11</v>
      </c>
    </row>
    <row r="13" spans="7:14" x14ac:dyDescent="0.25">
      <c r="G13" s="89"/>
      <c r="H13" s="88"/>
      <c r="I13" s="89"/>
      <c r="J13" s="179"/>
      <c r="K13" s="183"/>
      <c r="L13" s="174"/>
      <c r="M13" s="170">
        <f t="shared" si="0"/>
        <v>0</v>
      </c>
      <c r="N13" s="142" t="str">
        <f>IF(ISBLANK(Résultats!D19),"Joueur 12",Résultats!D19)</f>
        <v>Joueur 12</v>
      </c>
    </row>
    <row r="14" spans="7:14" x14ac:dyDescent="0.25">
      <c r="G14" s="83"/>
      <c r="H14" s="82"/>
      <c r="I14" s="83"/>
      <c r="J14" s="176"/>
      <c r="K14" s="180"/>
      <c r="L14" s="171"/>
      <c r="M14" s="167">
        <f t="shared" si="0"/>
        <v>0</v>
      </c>
      <c r="N14" s="42" t="str">
        <f>IF(ISBLANK(Résultats!D20),"Joueur 13",Résultats!D20)</f>
        <v>Joueur 13</v>
      </c>
    </row>
    <row r="15" spans="7:14" x14ac:dyDescent="0.25">
      <c r="G15" s="85"/>
      <c r="H15" s="84"/>
      <c r="I15" s="85"/>
      <c r="J15" s="177"/>
      <c r="K15" s="181"/>
      <c r="L15" s="172"/>
      <c r="M15" s="168">
        <f t="shared" si="0"/>
        <v>0</v>
      </c>
      <c r="N15" s="140" t="str">
        <f>IF(ISBLANK(Résultats!D21),"Joueur 14",Résultats!D21)</f>
        <v>Joueur 14</v>
      </c>
    </row>
    <row r="16" spans="7:14" x14ac:dyDescent="0.25">
      <c r="G16" s="87"/>
      <c r="H16" s="86"/>
      <c r="I16" s="87"/>
      <c r="J16" s="178"/>
      <c r="K16" s="182"/>
      <c r="L16" s="173"/>
      <c r="M16" s="169">
        <f t="shared" si="0"/>
        <v>0</v>
      </c>
      <c r="N16" s="141" t="str">
        <f>IF(ISBLANK(Résultats!D22),"Joueur 15",Résultats!D22)</f>
        <v>Joueur 15</v>
      </c>
    </row>
    <row r="17" spans="7:14" x14ac:dyDescent="0.25">
      <c r="G17" s="89"/>
      <c r="H17" s="88"/>
      <c r="I17" s="89"/>
      <c r="J17" s="179"/>
      <c r="K17" s="183"/>
      <c r="L17" s="174"/>
      <c r="M17" s="170">
        <f t="shared" si="0"/>
        <v>0</v>
      </c>
      <c r="N17" s="142" t="str">
        <f>IF(ISBLANK(Résultats!D23),"Joueur 16",Résultats!D23)</f>
        <v>Joueur 16</v>
      </c>
    </row>
    <row r="18" spans="7:14" x14ac:dyDescent="0.25">
      <c r="G18" s="83"/>
      <c r="H18" s="82"/>
      <c r="I18" s="83"/>
      <c r="J18" s="176"/>
      <c r="K18" s="180"/>
      <c r="L18" s="171"/>
      <c r="M18" s="167">
        <f t="shared" si="0"/>
        <v>0</v>
      </c>
      <c r="N18" s="42" t="str">
        <f>IF(ISBLANK(Résultats!D24),"Joueur 17",Résultats!D24)</f>
        <v>Joueur 17</v>
      </c>
    </row>
    <row r="19" spans="7:14" x14ac:dyDescent="0.25">
      <c r="G19" s="85"/>
      <c r="H19" s="84"/>
      <c r="I19" s="85"/>
      <c r="J19" s="177"/>
      <c r="K19" s="181"/>
      <c r="L19" s="172"/>
      <c r="M19" s="168">
        <f t="shared" si="0"/>
        <v>0</v>
      </c>
      <c r="N19" s="140" t="str">
        <f>IF(ISBLANK(Résultats!D25),"Joueur 18",Résultats!D25)</f>
        <v>Joueur 18</v>
      </c>
    </row>
    <row r="20" spans="7:14" x14ac:dyDescent="0.25">
      <c r="G20" s="87"/>
      <c r="H20" s="86"/>
      <c r="I20" s="87"/>
      <c r="J20" s="178"/>
      <c r="K20" s="182"/>
      <c r="L20" s="173"/>
      <c r="M20" s="169">
        <f t="shared" si="0"/>
        <v>0</v>
      </c>
      <c r="N20" s="141" t="str">
        <f>IF(ISBLANK(Résultats!D26),"Joueur 19",Résultats!D26)</f>
        <v>Joueur 19</v>
      </c>
    </row>
    <row r="21" spans="7:14" ht="15.75" thickBot="1" x14ac:dyDescent="0.3">
      <c r="G21" s="89"/>
      <c r="H21" s="88"/>
      <c r="I21" s="89"/>
      <c r="J21" s="179"/>
      <c r="K21" s="184"/>
      <c r="L21" s="175"/>
      <c r="M21" s="170">
        <f t="shared" si="0"/>
        <v>0</v>
      </c>
      <c r="N21" s="142" t="str">
        <f>IF(ISBLANK(Résultats!D27),"Joueur 20",Résultats!D27)</f>
        <v>Joueur 20</v>
      </c>
    </row>
    <row r="22" spans="7:14" x14ac:dyDescent="0.25">
      <c r="G22" s="55" t="s">
        <v>18</v>
      </c>
      <c r="H22" s="55"/>
    </row>
  </sheetData>
  <sheetProtection algorithmName="SHA-512" hashValue="PDdRcXEmyNe1+Yy5bMJXdZzALWbsPE86XiS7XZugd24yt8JMwi3M86F8WQtHvdaYA/PFF2ijR2PJAWeQ8mU+xg==" saltValue="xtGVpskmnS8W/AAhIHga6w=="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D9761-2B5C-442D-B366-B162C9C70D8C}">
  <sheetPr>
    <tabColor rgb="FFFFC000"/>
  </sheetPr>
  <dimension ref="G1:N22"/>
  <sheetViews>
    <sheetView workbookViewId="0">
      <selection activeCell="K1" sqref="K1:L21"/>
    </sheetView>
  </sheetViews>
  <sheetFormatPr baseColWidth="10" defaultColWidth="10.7109375" defaultRowHeight="15" x14ac:dyDescent="0.25"/>
  <cols>
    <col min="4" max="4" width="14" customWidth="1"/>
    <col min="5" max="5" width="9" customWidth="1"/>
  </cols>
  <sheetData>
    <row r="1" spans="7:14" ht="60" x14ac:dyDescent="0.25">
      <c r="G1" s="237" t="s">
        <v>66</v>
      </c>
      <c r="H1" s="238"/>
      <c r="I1" s="237" t="s">
        <v>67</v>
      </c>
      <c r="J1" s="239"/>
      <c r="K1" s="235" t="s">
        <v>68</v>
      </c>
      <c r="L1" s="236"/>
      <c r="M1" s="156" t="s">
        <v>29</v>
      </c>
      <c r="N1" s="42"/>
    </row>
    <row r="2" spans="7:14" x14ac:dyDescent="0.25">
      <c r="G2" s="83"/>
      <c r="H2" s="82"/>
      <c r="I2" s="83"/>
      <c r="J2" s="176"/>
      <c r="K2" s="180"/>
      <c r="L2" s="171"/>
      <c r="M2" s="167">
        <f>MAX(G2+H2,I2+J2,K2+L2)</f>
        <v>0</v>
      </c>
      <c r="N2" s="42" t="str">
        <f>IF(ISBLANK(Résultats!D8),"Joueur 1",Résultats!D8)</f>
        <v>Joueur 1</v>
      </c>
    </row>
    <row r="3" spans="7:14" x14ac:dyDescent="0.25">
      <c r="G3" s="85"/>
      <c r="H3" s="84"/>
      <c r="I3" s="85"/>
      <c r="J3" s="177"/>
      <c r="K3" s="181"/>
      <c r="L3" s="172"/>
      <c r="M3" s="168">
        <f t="shared" ref="M3:M21" si="0">MAX(G3+H3,I3+J3,K3+L3)</f>
        <v>0</v>
      </c>
      <c r="N3" s="140" t="str">
        <f>IF(ISBLANK(Résultats!D9),"Joueur 2",Résultats!D9)</f>
        <v>Joueur 2</v>
      </c>
    </row>
    <row r="4" spans="7:14" x14ac:dyDescent="0.25">
      <c r="G4" s="87"/>
      <c r="H4" s="86"/>
      <c r="I4" s="87"/>
      <c r="J4" s="178"/>
      <c r="K4" s="182"/>
      <c r="L4" s="173"/>
      <c r="M4" s="169">
        <f t="shared" si="0"/>
        <v>0</v>
      </c>
      <c r="N4" s="141" t="str">
        <f>IF(ISBLANK(Résultats!D10),"Joueur 3",Résultats!D10)</f>
        <v>Joueur 3</v>
      </c>
    </row>
    <row r="5" spans="7:14" x14ac:dyDescent="0.25">
      <c r="G5" s="89"/>
      <c r="H5" s="88"/>
      <c r="I5" s="89"/>
      <c r="J5" s="179"/>
      <c r="K5" s="183"/>
      <c r="L5" s="174"/>
      <c r="M5" s="170">
        <f t="shared" si="0"/>
        <v>0</v>
      </c>
      <c r="N5" s="142" t="str">
        <f>IF(ISBLANK(Résultats!D11),"Joueur 4",Résultats!D11)</f>
        <v>Joueur 4</v>
      </c>
    </row>
    <row r="6" spans="7:14" x14ac:dyDescent="0.25">
      <c r="G6" s="83"/>
      <c r="H6" s="82"/>
      <c r="I6" s="83"/>
      <c r="J6" s="176"/>
      <c r="K6" s="180"/>
      <c r="L6" s="171"/>
      <c r="M6" s="167">
        <f t="shared" si="0"/>
        <v>0</v>
      </c>
      <c r="N6" s="42" t="str">
        <f>IF(ISBLANK(Résultats!D12),"Joueur 5",Résultats!D12)</f>
        <v>Joueur 5</v>
      </c>
    </row>
    <row r="7" spans="7:14" x14ac:dyDescent="0.25">
      <c r="G7" s="85"/>
      <c r="H7" s="84"/>
      <c r="I7" s="85"/>
      <c r="J7" s="177"/>
      <c r="K7" s="181"/>
      <c r="L7" s="172"/>
      <c r="M7" s="168">
        <f t="shared" si="0"/>
        <v>0</v>
      </c>
      <c r="N7" s="140" t="str">
        <f>IF(ISBLANK(Résultats!D13),"Joueur 6",Résultats!D13)</f>
        <v>Joueur 6</v>
      </c>
    </row>
    <row r="8" spans="7:14" x14ac:dyDescent="0.25">
      <c r="G8" s="87"/>
      <c r="H8" s="86"/>
      <c r="I8" s="87"/>
      <c r="J8" s="178"/>
      <c r="K8" s="182"/>
      <c r="L8" s="173"/>
      <c r="M8" s="169">
        <f t="shared" si="0"/>
        <v>0</v>
      </c>
      <c r="N8" s="141" t="str">
        <f>IF(ISBLANK(Résultats!D14),"Joueur 7",Résultats!D14)</f>
        <v>Joueur 7</v>
      </c>
    </row>
    <row r="9" spans="7:14" x14ac:dyDescent="0.25">
      <c r="G9" s="89"/>
      <c r="H9" s="88"/>
      <c r="I9" s="89"/>
      <c r="J9" s="179"/>
      <c r="K9" s="183"/>
      <c r="L9" s="174"/>
      <c r="M9" s="170">
        <f t="shared" si="0"/>
        <v>0</v>
      </c>
      <c r="N9" s="142" t="str">
        <f>IF(ISBLANK(Résultats!D15),"Joueur 8",Résultats!D15)</f>
        <v>Joueur 8</v>
      </c>
    </row>
    <row r="10" spans="7:14" x14ac:dyDescent="0.25">
      <c r="G10" s="83"/>
      <c r="H10" s="82"/>
      <c r="I10" s="83"/>
      <c r="J10" s="176"/>
      <c r="K10" s="180"/>
      <c r="L10" s="171"/>
      <c r="M10" s="167">
        <f t="shared" si="0"/>
        <v>0</v>
      </c>
      <c r="N10" s="42" t="str">
        <f>IF(ISBLANK(Résultats!D16),"Joueur 9",Résultats!D16)</f>
        <v>Joueur 9</v>
      </c>
    </row>
    <row r="11" spans="7:14" x14ac:dyDescent="0.25">
      <c r="G11" s="85"/>
      <c r="H11" s="84"/>
      <c r="I11" s="85"/>
      <c r="J11" s="177"/>
      <c r="K11" s="181"/>
      <c r="L11" s="172"/>
      <c r="M11" s="168">
        <f t="shared" si="0"/>
        <v>0</v>
      </c>
      <c r="N11" s="140" t="str">
        <f>IF(ISBLANK(Résultats!D17),"Joueur 10",Résultats!D17)</f>
        <v>Joueur 10</v>
      </c>
    </row>
    <row r="12" spans="7:14" x14ac:dyDescent="0.25">
      <c r="G12" s="87"/>
      <c r="H12" s="86"/>
      <c r="I12" s="87"/>
      <c r="J12" s="178"/>
      <c r="K12" s="182"/>
      <c r="L12" s="173"/>
      <c r="M12" s="169">
        <f t="shared" si="0"/>
        <v>0</v>
      </c>
      <c r="N12" s="141" t="str">
        <f>IF(ISBLANK(Résultats!D18),"Joueur 11",Résultats!D18)</f>
        <v>Joueur 11</v>
      </c>
    </row>
    <row r="13" spans="7:14" x14ac:dyDescent="0.25">
      <c r="G13" s="89"/>
      <c r="H13" s="88"/>
      <c r="I13" s="89"/>
      <c r="J13" s="179"/>
      <c r="K13" s="183"/>
      <c r="L13" s="174"/>
      <c r="M13" s="170">
        <f t="shared" si="0"/>
        <v>0</v>
      </c>
      <c r="N13" s="142" t="str">
        <f>IF(ISBLANK(Résultats!D19),"Joueur 12",Résultats!D19)</f>
        <v>Joueur 12</v>
      </c>
    </row>
    <row r="14" spans="7:14" x14ac:dyDescent="0.25">
      <c r="G14" s="83"/>
      <c r="H14" s="82"/>
      <c r="I14" s="83"/>
      <c r="J14" s="176"/>
      <c r="K14" s="180"/>
      <c r="L14" s="171"/>
      <c r="M14" s="167">
        <f t="shared" si="0"/>
        <v>0</v>
      </c>
      <c r="N14" s="42" t="str">
        <f>IF(ISBLANK(Résultats!D20),"Joueur 13",Résultats!D20)</f>
        <v>Joueur 13</v>
      </c>
    </row>
    <row r="15" spans="7:14" x14ac:dyDescent="0.25">
      <c r="G15" s="85"/>
      <c r="H15" s="84"/>
      <c r="I15" s="85"/>
      <c r="J15" s="177"/>
      <c r="K15" s="181"/>
      <c r="L15" s="172"/>
      <c r="M15" s="168">
        <f t="shared" si="0"/>
        <v>0</v>
      </c>
      <c r="N15" s="140" t="str">
        <f>IF(ISBLANK(Résultats!D21),"Joueur 14",Résultats!D21)</f>
        <v>Joueur 14</v>
      </c>
    </row>
    <row r="16" spans="7:14" x14ac:dyDescent="0.25">
      <c r="G16" s="87"/>
      <c r="H16" s="86"/>
      <c r="I16" s="87"/>
      <c r="J16" s="178"/>
      <c r="K16" s="182"/>
      <c r="L16" s="173"/>
      <c r="M16" s="169">
        <f t="shared" si="0"/>
        <v>0</v>
      </c>
      <c r="N16" s="141" t="str">
        <f>IF(ISBLANK(Résultats!D22),"Joueur 15",Résultats!D22)</f>
        <v>Joueur 15</v>
      </c>
    </row>
    <row r="17" spans="7:14" x14ac:dyDescent="0.25">
      <c r="G17" s="89"/>
      <c r="H17" s="88"/>
      <c r="I17" s="89"/>
      <c r="J17" s="179"/>
      <c r="K17" s="183"/>
      <c r="L17" s="174"/>
      <c r="M17" s="170">
        <f t="shared" si="0"/>
        <v>0</v>
      </c>
      <c r="N17" s="142" t="str">
        <f>IF(ISBLANK(Résultats!D23),"Joueur 16",Résultats!D23)</f>
        <v>Joueur 16</v>
      </c>
    </row>
    <row r="18" spans="7:14" x14ac:dyDescent="0.25">
      <c r="G18" s="83"/>
      <c r="H18" s="82"/>
      <c r="I18" s="83"/>
      <c r="J18" s="176"/>
      <c r="K18" s="180"/>
      <c r="L18" s="171"/>
      <c r="M18" s="167">
        <f t="shared" si="0"/>
        <v>0</v>
      </c>
      <c r="N18" s="42" t="str">
        <f>IF(ISBLANK(Résultats!D24),"Joueur 17",Résultats!D24)</f>
        <v>Joueur 17</v>
      </c>
    </row>
    <row r="19" spans="7:14" x14ac:dyDescent="0.25">
      <c r="G19" s="85"/>
      <c r="H19" s="84"/>
      <c r="I19" s="85"/>
      <c r="J19" s="177"/>
      <c r="K19" s="181"/>
      <c r="L19" s="172"/>
      <c r="M19" s="168">
        <f t="shared" si="0"/>
        <v>0</v>
      </c>
      <c r="N19" s="140" t="str">
        <f>IF(ISBLANK(Résultats!D25),"Joueur 18",Résultats!D25)</f>
        <v>Joueur 18</v>
      </c>
    </row>
    <row r="20" spans="7:14" x14ac:dyDescent="0.25">
      <c r="G20" s="87"/>
      <c r="H20" s="86"/>
      <c r="I20" s="87"/>
      <c r="J20" s="178"/>
      <c r="K20" s="182"/>
      <c r="L20" s="173"/>
      <c r="M20" s="169">
        <f t="shared" si="0"/>
        <v>0</v>
      </c>
      <c r="N20" s="141" t="str">
        <f>IF(ISBLANK(Résultats!D26),"Joueur 19",Résultats!D26)</f>
        <v>Joueur 19</v>
      </c>
    </row>
    <row r="21" spans="7:14" ht="15.75" thickBot="1" x14ac:dyDescent="0.3">
      <c r="G21" s="89"/>
      <c r="H21" s="88"/>
      <c r="I21" s="89"/>
      <c r="J21" s="179"/>
      <c r="K21" s="184"/>
      <c r="L21" s="175"/>
      <c r="M21" s="170">
        <f t="shared" si="0"/>
        <v>0</v>
      </c>
      <c r="N21" s="142" t="str">
        <f>IF(ISBLANK(Résultats!D27),"Joueur 20",Résultats!D27)</f>
        <v>Joueur 20</v>
      </c>
    </row>
    <row r="22" spans="7:14" x14ac:dyDescent="0.25">
      <c r="G22" s="55" t="s">
        <v>18</v>
      </c>
      <c r="H22" s="55"/>
    </row>
  </sheetData>
  <sheetProtection algorithmName="SHA-512" hashValue="puFOqSkvqJldKV6TsVnzvvD5mdhi7j9oCNIejGulgKX3mqre1YnE5M/7JzICeHKjc8Yl4go3XJ0bkVsNnc0ICw==" saltValue="llBemY4IcBDnHgDYNbcxMw=="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3"/>
  <dimension ref="A1:J52"/>
  <sheetViews>
    <sheetView zoomScale="115" zoomScaleNormal="115" workbookViewId="0">
      <selection activeCell="B2" sqref="B2:F2"/>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52" t="s">
        <v>65</v>
      </c>
      <c r="B1" s="253"/>
      <c r="C1" s="253"/>
      <c r="D1" s="253"/>
      <c r="E1" s="253"/>
      <c r="F1" s="253"/>
      <c r="G1" s="253"/>
      <c r="H1" s="253"/>
      <c r="I1" s="253"/>
      <c r="J1" s="254"/>
    </row>
    <row r="2" spans="1:10" ht="15.75" thickBot="1" x14ac:dyDescent="0.3">
      <c r="A2" s="6" t="s">
        <v>0</v>
      </c>
      <c r="B2" s="255" t="str">
        <f>IF(ISBLANK(Résultats!A8),"",Résultats!A8)</f>
        <v/>
      </c>
      <c r="C2" s="259"/>
      <c r="D2" s="259"/>
      <c r="E2" s="259"/>
      <c r="F2" s="256"/>
      <c r="G2" s="7" t="s">
        <v>1</v>
      </c>
      <c r="H2" s="7"/>
      <c r="I2" s="255" t="str">
        <f>IF(ISBLANK(Résultats!D8),"",Résultats!D8)</f>
        <v/>
      </c>
      <c r="J2" s="256"/>
    </row>
    <row r="3" spans="1:10" ht="15.75" thickBot="1" x14ac:dyDescent="0.3">
      <c r="A3" s="6" t="s">
        <v>2</v>
      </c>
      <c r="B3" s="7"/>
      <c r="C3" s="255" t="str">
        <f>IF(ISBLANK(Résultats!G8),"",Résultats!G8)</f>
        <v/>
      </c>
      <c r="D3" s="259"/>
      <c r="E3" s="259"/>
      <c r="F3" s="256"/>
      <c r="G3" s="260" t="s">
        <v>17</v>
      </c>
      <c r="H3" s="261"/>
      <c r="I3" s="257" t="str">
        <f>IF(ISBLANK(Résultats!F8),"","moins de 21ans")</f>
        <v/>
      </c>
      <c r="J3" s="258"/>
    </row>
    <row r="4" spans="1:10" ht="15.75" thickBot="1" x14ac:dyDescent="0.3">
      <c r="A4" s="6" t="s">
        <v>4</v>
      </c>
      <c r="B4" s="7"/>
      <c r="C4" s="255" t="str">
        <f>IF(ISBLANK(Résultats!C2),"",(Résultats!C2))</f>
        <v/>
      </c>
      <c r="D4" s="259"/>
      <c r="E4" s="259"/>
      <c r="F4" s="256"/>
      <c r="G4" s="7" t="s">
        <v>9</v>
      </c>
      <c r="H4" s="7"/>
      <c r="I4" s="257" t="str">
        <f>IF(ISBLANK(Résultats!J2),"",Résultats!J2)</f>
        <v/>
      </c>
      <c r="J4" s="258"/>
    </row>
    <row r="5" spans="1:10" x14ac:dyDescent="0.25">
      <c r="A5" s="6" t="s">
        <v>33</v>
      </c>
      <c r="B5" s="7"/>
      <c r="C5" s="7"/>
      <c r="D5" s="7"/>
      <c r="E5" s="7"/>
      <c r="F5" s="7"/>
      <c r="G5" s="7"/>
      <c r="H5" s="7"/>
      <c r="I5" s="38"/>
      <c r="J5" s="8"/>
    </row>
    <row r="6" spans="1:10" ht="17.25" x14ac:dyDescent="0.25">
      <c r="A6" s="92" t="s">
        <v>40</v>
      </c>
      <c r="B6" s="7"/>
      <c r="C6" s="7"/>
      <c r="D6" s="7"/>
      <c r="E6" s="7"/>
      <c r="F6" s="7"/>
      <c r="G6" s="7"/>
      <c r="H6" s="7"/>
      <c r="I6" s="7"/>
      <c r="J6" s="8"/>
    </row>
    <row r="7" spans="1:10" ht="17.25" x14ac:dyDescent="0.25">
      <c r="A7" s="92" t="s">
        <v>42</v>
      </c>
      <c r="B7" s="7"/>
      <c r="C7" s="7"/>
      <c r="D7" s="7"/>
      <c r="E7" s="7"/>
      <c r="F7" s="7"/>
      <c r="G7" s="7"/>
      <c r="H7" s="7"/>
      <c r="I7" s="7"/>
      <c r="J7" s="8"/>
    </row>
    <row r="8" spans="1:10" ht="17.25" x14ac:dyDescent="0.25">
      <c r="A8" s="92" t="s">
        <v>44</v>
      </c>
      <c r="B8" s="7"/>
      <c r="C8" s="7"/>
      <c r="D8" s="7"/>
      <c r="E8" s="7"/>
      <c r="F8" s="7"/>
      <c r="G8" s="7"/>
      <c r="H8" s="7"/>
      <c r="I8" s="7"/>
      <c r="J8" s="8"/>
    </row>
    <row r="9" spans="1:10" ht="15.75" thickBot="1" x14ac:dyDescent="0.3">
      <c r="A9" s="6"/>
      <c r="B9" s="7"/>
      <c r="C9" s="7"/>
      <c r="D9" s="7"/>
      <c r="E9" s="7"/>
      <c r="F9" s="7"/>
      <c r="G9" s="7"/>
      <c r="H9" s="7"/>
      <c r="I9" s="7"/>
      <c r="J9" s="8"/>
    </row>
    <row r="10" spans="1:10" ht="62.25" x14ac:dyDescent="0.25">
      <c r="A10" s="7"/>
      <c r="B10" s="94" t="s">
        <v>52</v>
      </c>
      <c r="C10" s="95" t="s">
        <v>50</v>
      </c>
      <c r="D10" s="95" t="s">
        <v>48</v>
      </c>
      <c r="E10" s="95" t="s">
        <v>46</v>
      </c>
      <c r="F10" s="143" t="s">
        <v>30</v>
      </c>
      <c r="G10" s="93"/>
      <c r="H10" s="62"/>
      <c r="I10" s="7"/>
      <c r="J10" s="8"/>
    </row>
    <row r="11" spans="1:10" x14ac:dyDescent="0.25">
      <c r="A11" s="7"/>
      <c r="B11" s="9" t="s">
        <v>53</v>
      </c>
      <c r="C11" s="10">
        <f>ExerciceA!G2+ExerciceA!H2</f>
        <v>0</v>
      </c>
      <c r="D11" s="10">
        <f>ExerciceA!I2+ExerciceA!J2</f>
        <v>0</v>
      </c>
      <c r="E11" s="10">
        <f>ExerciceA!K2+ExerciceA!L2</f>
        <v>0</v>
      </c>
      <c r="F11" s="96">
        <f>ExerciceA!M2</f>
        <v>0</v>
      </c>
      <c r="G11" s="7"/>
      <c r="H11" s="63"/>
      <c r="I11" s="7"/>
      <c r="J11" s="8"/>
    </row>
    <row r="12" spans="1:10" x14ac:dyDescent="0.25">
      <c r="A12" s="7"/>
      <c r="B12" s="9" t="s">
        <v>54</v>
      </c>
      <c r="C12" s="10">
        <f>ExerciceB!G$2+ExerciceB!H$2</f>
        <v>0</v>
      </c>
      <c r="D12" s="10">
        <f>ExerciceB!I$2+ExerciceB!J$2</f>
        <v>0</v>
      </c>
      <c r="E12" s="10">
        <f>ExerciceB!K$2+ExerciceB!L$2</f>
        <v>0</v>
      </c>
      <c r="F12" s="96">
        <f>ExerciceB!M$2</f>
        <v>0</v>
      </c>
      <c r="G12" s="7"/>
      <c r="H12" s="63"/>
      <c r="I12" s="7"/>
      <c r="J12" s="8"/>
    </row>
    <row r="13" spans="1:10" x14ac:dyDescent="0.25">
      <c r="A13" s="7"/>
      <c r="B13" s="9" t="s">
        <v>55</v>
      </c>
      <c r="C13" s="10">
        <f>ExerciceC!G$2+ExerciceC!H$2</f>
        <v>0</v>
      </c>
      <c r="D13" s="10">
        <f>ExerciceC!I$2+ExerciceC!J$2</f>
        <v>0</v>
      </c>
      <c r="E13" s="10">
        <f>ExerciceC!K$2+ExerciceC!L$2</f>
        <v>0</v>
      </c>
      <c r="F13" s="96">
        <f>ExerciceC!M$2</f>
        <v>0</v>
      </c>
      <c r="G13" s="7"/>
      <c r="H13" s="63"/>
      <c r="I13" s="7"/>
      <c r="J13" s="8"/>
    </row>
    <row r="14" spans="1:10" x14ac:dyDescent="0.25">
      <c r="A14" s="7"/>
      <c r="B14" s="9" t="s">
        <v>56</v>
      </c>
      <c r="C14" s="10">
        <f>ExerciceD!G$2+ExerciceD!H$2</f>
        <v>0</v>
      </c>
      <c r="D14" s="10">
        <f>ExerciceD!I$2+ExerciceD!J$2</f>
        <v>0</v>
      </c>
      <c r="E14" s="10">
        <f>ExerciceD!K$2+ExerciceD!L$2</f>
        <v>0</v>
      </c>
      <c r="F14" s="96">
        <f>ExerciceD!M$2</f>
        <v>0</v>
      </c>
      <c r="G14" s="7"/>
      <c r="H14" s="63"/>
      <c r="I14" s="7"/>
      <c r="J14" s="8"/>
    </row>
    <row r="15" spans="1:10" x14ac:dyDescent="0.25">
      <c r="A15" s="7"/>
      <c r="B15" s="9" t="s">
        <v>57</v>
      </c>
      <c r="C15" s="10">
        <f>ExerciceE!G$2+ExerciceE!H$2</f>
        <v>0</v>
      </c>
      <c r="D15" s="10">
        <f>ExerciceE!I$2+ExerciceE!J$2</f>
        <v>0</v>
      </c>
      <c r="E15" s="10">
        <f>ExerciceE!K$2+ExerciceE!L$2</f>
        <v>0</v>
      </c>
      <c r="F15" s="96">
        <f>ExerciceE!M$2</f>
        <v>0</v>
      </c>
      <c r="G15" s="7"/>
      <c r="H15" s="63"/>
      <c r="I15" s="7"/>
      <c r="J15" s="8"/>
    </row>
    <row r="16" spans="1:10" x14ac:dyDescent="0.25">
      <c r="A16" s="7"/>
      <c r="B16" s="9" t="s">
        <v>58</v>
      </c>
      <c r="C16" s="10">
        <f>ExerciceF!G$2+ExerciceF!H$2</f>
        <v>0</v>
      </c>
      <c r="D16" s="10">
        <f>ExerciceF!I$2+ExerciceF!J$2</f>
        <v>0</v>
      </c>
      <c r="E16" s="10">
        <f>ExerciceF!K$2+ExerciceF!L$2</f>
        <v>0</v>
      </c>
      <c r="F16" s="96">
        <f>ExerciceF!M$2</f>
        <v>0</v>
      </c>
      <c r="G16" s="7"/>
      <c r="H16" s="63"/>
      <c r="I16" s="7"/>
      <c r="J16" s="8"/>
    </row>
    <row r="17" spans="1:10" x14ac:dyDescent="0.25">
      <c r="A17" s="7"/>
      <c r="B17" s="9" t="s">
        <v>59</v>
      </c>
      <c r="C17" s="10">
        <f>ExerciceG!G$2+ExerciceG!H$2</f>
        <v>0</v>
      </c>
      <c r="D17" s="10">
        <f>ExerciceG!I$2+ExerciceG!J$2</f>
        <v>0</v>
      </c>
      <c r="E17" s="10">
        <f>ExerciceG!K$2+ExerciceG!L$2</f>
        <v>0</v>
      </c>
      <c r="F17" s="96">
        <f>ExerciceG!M$2</f>
        <v>0</v>
      </c>
      <c r="G17" s="7"/>
      <c r="H17" s="63"/>
      <c r="I17" s="7"/>
      <c r="J17" s="8"/>
    </row>
    <row r="18" spans="1:10" x14ac:dyDescent="0.25">
      <c r="A18" s="7"/>
      <c r="B18" s="9" t="s">
        <v>60</v>
      </c>
      <c r="C18" s="10">
        <f>ExerciceH!G$2+ExerciceH!H$2</f>
        <v>0</v>
      </c>
      <c r="D18" s="10">
        <f>ExerciceH!I$2+ExerciceH!J$2</f>
        <v>0</v>
      </c>
      <c r="E18" s="10">
        <f>ExerciceH!K$2+ExerciceH!L$2</f>
        <v>0</v>
      </c>
      <c r="F18" s="96">
        <f>ExerciceH!M$2</f>
        <v>0</v>
      </c>
      <c r="G18" s="7"/>
      <c r="H18" s="63"/>
      <c r="I18" s="7"/>
      <c r="J18" s="8"/>
    </row>
    <row r="19" spans="1:10" x14ac:dyDescent="0.25">
      <c r="A19" s="7"/>
      <c r="B19" s="9" t="s">
        <v>61</v>
      </c>
      <c r="C19" s="10">
        <f>ExerciceI!G$2+ExerciceI!H$2</f>
        <v>0</v>
      </c>
      <c r="D19" s="10">
        <f>ExerciceI!I$2+ExerciceI!J$2</f>
        <v>0</v>
      </c>
      <c r="E19" s="10">
        <f>ExerciceI!K$2+ExerciceI!L$2</f>
        <v>0</v>
      </c>
      <c r="F19" s="96">
        <f>ExerciceI!M$2</f>
        <v>0</v>
      </c>
      <c r="G19" s="7"/>
      <c r="H19" s="63"/>
      <c r="I19" s="7"/>
      <c r="J19" s="8"/>
    </row>
    <row r="20" spans="1:10" x14ac:dyDescent="0.25">
      <c r="A20" s="7"/>
      <c r="B20" s="9" t="s">
        <v>62</v>
      </c>
      <c r="C20" s="10">
        <f>ExerciceJ!G$2+ExerciceJ!H$2</f>
        <v>0</v>
      </c>
      <c r="D20" s="10">
        <f>ExerciceJ!I$2+ExerciceJ!J$2</f>
        <v>0</v>
      </c>
      <c r="E20" s="10">
        <f>ExerciceJ!K$2+ExerciceJ!L$2</f>
        <v>0</v>
      </c>
      <c r="F20" s="96">
        <f>ExerciceJ!M$2</f>
        <v>0</v>
      </c>
      <c r="G20" s="7"/>
      <c r="H20" s="63"/>
      <c r="I20" s="7"/>
      <c r="J20" s="8"/>
    </row>
    <row r="21" spans="1:10" x14ac:dyDescent="0.25">
      <c r="A21" s="7"/>
      <c r="B21" s="9" t="s">
        <v>63</v>
      </c>
      <c r="C21" s="10">
        <f>ExerciceK!G$2+ExerciceK!H$2</f>
        <v>0</v>
      </c>
      <c r="D21" s="10">
        <f>ExerciceK!I$2+ExerciceK!J$2</f>
        <v>0</v>
      </c>
      <c r="E21" s="10">
        <f>ExerciceK!K$2+ExerciceK!L$2</f>
        <v>0</v>
      </c>
      <c r="F21" s="96">
        <f>ExerciceK!M$2</f>
        <v>0</v>
      </c>
      <c r="G21" s="7"/>
      <c r="H21" s="63"/>
      <c r="I21" s="7"/>
      <c r="J21" s="8"/>
    </row>
    <row r="22" spans="1:10" ht="15.75" thickBot="1" x14ac:dyDescent="0.3">
      <c r="A22" s="7"/>
      <c r="B22" s="97" t="s">
        <v>64</v>
      </c>
      <c r="C22" s="10">
        <f>ExerciceL!G$2+ExerciceL!H$2</f>
        <v>0</v>
      </c>
      <c r="D22" s="10">
        <f>ExerciceL!I$2+ExerciceL!J$2</f>
        <v>0</v>
      </c>
      <c r="E22" s="10">
        <f>ExerciceL!K$2+ExerciceL!L$2</f>
        <v>0</v>
      </c>
      <c r="F22" s="96">
        <f>ExerciceL!M$2</f>
        <v>0</v>
      </c>
      <c r="G22" s="7"/>
      <c r="H22" s="63"/>
      <c r="I22" s="7"/>
      <c r="J22" s="8"/>
    </row>
    <row r="23" spans="1:10" x14ac:dyDescent="0.25">
      <c r="A23" s="7"/>
      <c r="B23" s="98"/>
      <c r="C23" s="7"/>
      <c r="D23" s="7"/>
      <c r="E23" s="7"/>
      <c r="F23" s="7"/>
      <c r="G23" s="7"/>
      <c r="H23" s="63"/>
      <c r="I23" s="7"/>
      <c r="J23" s="8"/>
    </row>
    <row r="24" spans="1:10" x14ac:dyDescent="0.25">
      <c r="A24" s="7"/>
      <c r="B24" s="98"/>
      <c r="C24" s="7"/>
      <c r="D24" s="7"/>
      <c r="E24" s="7"/>
      <c r="F24" s="7"/>
      <c r="G24" s="7"/>
      <c r="H24" s="63"/>
      <c r="I24" s="7"/>
      <c r="J24" s="8"/>
    </row>
    <row r="25" spans="1:10" x14ac:dyDescent="0.25">
      <c r="A25" s="7"/>
      <c r="B25" s="98"/>
      <c r="C25" s="7"/>
      <c r="D25" s="7"/>
      <c r="E25" s="7"/>
      <c r="F25" s="7"/>
      <c r="G25" s="7"/>
      <c r="H25" s="63"/>
      <c r="I25" s="7"/>
      <c r="J25" s="8"/>
    </row>
    <row r="26" spans="1:10" x14ac:dyDescent="0.25">
      <c r="A26" s="7"/>
      <c r="B26" s="98"/>
      <c r="C26" s="7"/>
      <c r="D26" s="7"/>
      <c r="E26" s="7"/>
      <c r="F26" s="7"/>
      <c r="G26" s="7"/>
      <c r="H26" s="63"/>
      <c r="I26" s="7"/>
      <c r="J26" s="8"/>
    </row>
    <row r="27" spans="1:10" x14ac:dyDescent="0.25">
      <c r="A27" s="7"/>
      <c r="B27" s="98"/>
      <c r="C27" s="7"/>
      <c r="D27" s="7"/>
      <c r="E27" s="7"/>
      <c r="F27" s="7"/>
      <c r="G27" s="7"/>
      <c r="H27" s="63"/>
      <c r="I27" s="7"/>
      <c r="J27" s="8"/>
    </row>
    <row r="28" spans="1:10" x14ac:dyDescent="0.25">
      <c r="A28" s="7"/>
      <c r="B28" s="98"/>
      <c r="C28" s="7"/>
      <c r="D28" s="7"/>
      <c r="E28" s="7"/>
      <c r="F28" s="7"/>
      <c r="G28" s="7"/>
      <c r="H28" s="63"/>
      <c r="I28" s="7"/>
      <c r="J28" s="8"/>
    </row>
    <row r="29" spans="1:10" x14ac:dyDescent="0.25">
      <c r="A29" s="7"/>
      <c r="B29" s="98"/>
      <c r="C29" s="7"/>
      <c r="D29" s="7"/>
      <c r="E29" s="7"/>
      <c r="F29" s="7"/>
      <c r="G29" s="7"/>
      <c r="H29" s="63"/>
      <c r="I29" s="7"/>
      <c r="J29" s="8"/>
    </row>
    <row r="30" spans="1:10" x14ac:dyDescent="0.25">
      <c r="A30" s="7"/>
      <c r="B30" s="98"/>
      <c r="C30" s="7"/>
      <c r="D30" s="7"/>
      <c r="E30" s="7"/>
      <c r="F30" s="7"/>
      <c r="G30" s="7"/>
      <c r="H30" s="63"/>
      <c r="I30" s="7"/>
      <c r="J30" s="8"/>
    </row>
    <row r="31" spans="1:10" x14ac:dyDescent="0.25">
      <c r="A31" s="7"/>
      <c r="B31" s="98"/>
      <c r="C31" s="7"/>
      <c r="D31" s="7"/>
      <c r="E31" s="7"/>
      <c r="F31" s="7"/>
      <c r="G31" s="7"/>
      <c r="H31" s="63"/>
      <c r="I31" s="7"/>
      <c r="J31" s="8"/>
    </row>
    <row r="32" spans="1:10" x14ac:dyDescent="0.25">
      <c r="A32" s="7"/>
      <c r="B32" s="98"/>
      <c r="C32" s="7"/>
      <c r="D32" s="7"/>
      <c r="E32" s="7"/>
      <c r="F32" s="7"/>
      <c r="G32" s="7"/>
      <c r="H32" s="63"/>
      <c r="I32" s="7"/>
      <c r="J32" s="8"/>
    </row>
    <row r="33" spans="1:10" x14ac:dyDescent="0.25">
      <c r="A33" s="7"/>
      <c r="B33" s="98"/>
      <c r="C33" s="7"/>
      <c r="D33" s="7"/>
      <c r="E33" s="7"/>
      <c r="F33" s="7"/>
      <c r="G33" s="7"/>
      <c r="H33" s="63"/>
      <c r="I33" s="7"/>
      <c r="J33" s="8"/>
    </row>
    <row r="34" spans="1:10" x14ac:dyDescent="0.25">
      <c r="A34" s="7"/>
      <c r="B34" s="98"/>
      <c r="C34" s="7"/>
      <c r="D34" s="7"/>
      <c r="E34" s="99"/>
      <c r="F34" s="99"/>
      <c r="G34" s="7"/>
      <c r="H34" s="63"/>
      <c r="I34" s="7"/>
      <c r="J34" s="8"/>
    </row>
    <row r="35" spans="1:10" x14ac:dyDescent="0.25">
      <c r="A35" s="7"/>
      <c r="B35" s="7"/>
      <c r="C35" s="7"/>
      <c r="D35" s="44"/>
      <c r="E35" s="147" t="s">
        <v>19</v>
      </c>
      <c r="F35" s="151">
        <f>SUM(F11:F34)</f>
        <v>0</v>
      </c>
      <c r="G35" s="43"/>
      <c r="H35" s="7"/>
      <c r="I35" s="7"/>
      <c r="J35" s="8"/>
    </row>
    <row r="36" spans="1:10" x14ac:dyDescent="0.25">
      <c r="A36" s="7"/>
      <c r="B36" s="7"/>
      <c r="C36" s="7"/>
      <c r="D36" s="7"/>
      <c r="E36" s="11"/>
      <c r="F36" s="76"/>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2" t="s">
        <v>3</v>
      </c>
      <c r="C46" s="7"/>
      <c r="D46" s="7"/>
      <c r="E46" s="7"/>
      <c r="F46" s="7" t="s">
        <v>5</v>
      </c>
      <c r="G46" s="7"/>
      <c r="H46" s="7"/>
      <c r="I46" s="7"/>
      <c r="J46" s="8"/>
    </row>
    <row r="47" spans="1:10" ht="15.75" thickBot="1" x14ac:dyDescent="0.3">
      <c r="A47" s="6"/>
      <c r="B47" s="249" t="str">
        <f>IF(ISBLANK(Résultats!C4),"",Résultats!C4)</f>
        <v/>
      </c>
      <c r="C47" s="250"/>
      <c r="D47" s="251"/>
      <c r="E47" s="7"/>
      <c r="F47" s="240"/>
      <c r="G47" s="241"/>
      <c r="H47" s="242"/>
      <c r="I47" s="7"/>
      <c r="J47" s="8"/>
    </row>
    <row r="48" spans="1:10" x14ac:dyDescent="0.25">
      <c r="A48" s="6"/>
      <c r="B48" s="7"/>
      <c r="C48" s="7"/>
      <c r="D48" s="7"/>
      <c r="E48" s="7"/>
      <c r="F48" s="243"/>
      <c r="G48" s="244"/>
      <c r="H48" s="245"/>
      <c r="I48" s="7"/>
      <c r="J48" s="8"/>
    </row>
    <row r="49" spans="1:10" x14ac:dyDescent="0.25">
      <c r="A49" s="6"/>
      <c r="B49" s="7"/>
      <c r="C49" s="7"/>
      <c r="D49" s="7"/>
      <c r="E49" s="7"/>
      <c r="F49" s="243"/>
      <c r="G49" s="244"/>
      <c r="H49" s="245"/>
      <c r="I49" s="7"/>
      <c r="J49" s="8"/>
    </row>
    <row r="50" spans="1:10" x14ac:dyDescent="0.25">
      <c r="A50" s="6"/>
      <c r="B50" s="7"/>
      <c r="C50" s="7"/>
      <c r="D50" s="7"/>
      <c r="E50" s="7"/>
      <c r="F50" s="243"/>
      <c r="G50" s="244"/>
      <c r="H50" s="245"/>
      <c r="I50" s="7"/>
      <c r="J50" s="8"/>
    </row>
    <row r="51" spans="1:10" ht="15.75" thickBot="1" x14ac:dyDescent="0.3">
      <c r="A51" s="6"/>
      <c r="B51" s="7"/>
      <c r="C51" s="7"/>
      <c r="D51" s="7"/>
      <c r="E51" s="7"/>
      <c r="F51" s="246"/>
      <c r="G51" s="247"/>
      <c r="H51" s="248"/>
      <c r="I51" s="7"/>
      <c r="J51" s="8"/>
    </row>
    <row r="52" spans="1:10" ht="15.75" thickBot="1" x14ac:dyDescent="0.3">
      <c r="A52" s="56" t="s">
        <v>18</v>
      </c>
      <c r="B52" s="12"/>
      <c r="C52" s="12"/>
      <c r="D52" s="12"/>
      <c r="E52" s="12"/>
      <c r="F52" s="12"/>
      <c r="G52" s="12"/>
      <c r="H52" s="12"/>
      <c r="I52" s="12"/>
      <c r="J52" s="13"/>
    </row>
  </sheetData>
  <sheetProtection algorithmName="SHA-512" hashValue="sMyb+STfbCvnQzuSNJSA106y9gaCafiBlqxFtVCb5uVvRlJ499cacRKHaRaT1qqZQLFHV47mJtatnYSkXoVwXw==" saltValue="irJ04cacQjCHu5kSrBU02g==" spinCount="100000" sheet="1" objects="1" scenarios="1"/>
  <mergeCells count="10">
    <mergeCell ref="F47:H51"/>
    <mergeCell ref="B47:D47"/>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4">
    <tabColor rgb="FFFFFF00"/>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62" t="s">
        <v>65</v>
      </c>
      <c r="B1" s="263"/>
      <c r="C1" s="263"/>
      <c r="D1" s="263"/>
      <c r="E1" s="263"/>
      <c r="F1" s="263"/>
      <c r="G1" s="263"/>
      <c r="H1" s="263"/>
      <c r="I1" s="263"/>
      <c r="J1" s="264"/>
    </row>
    <row r="2" spans="1:10" ht="15.75" thickBot="1" x14ac:dyDescent="0.3">
      <c r="A2" s="14" t="s">
        <v>0</v>
      </c>
      <c r="B2" s="255" t="str">
        <f>IF(ISBLANK(Résultats!A9),"",Résultats!A9)</f>
        <v/>
      </c>
      <c r="C2" s="259"/>
      <c r="D2" s="259"/>
      <c r="E2" s="259"/>
      <c r="F2" s="256"/>
      <c r="G2" s="15" t="s">
        <v>1</v>
      </c>
      <c r="H2" s="15"/>
      <c r="I2" s="255" t="str">
        <f>IF(ISBLANK(Résultats!D9),"",Résultats!D9)</f>
        <v/>
      </c>
      <c r="J2" s="256"/>
    </row>
    <row r="3" spans="1:10" ht="15.75" thickBot="1" x14ac:dyDescent="0.3">
      <c r="A3" s="14" t="s">
        <v>2</v>
      </c>
      <c r="B3" s="15"/>
      <c r="C3" s="255" t="str">
        <f>IF(ISBLANK(Résultats!G9),"",Résultats!G9)</f>
        <v/>
      </c>
      <c r="D3" s="259"/>
      <c r="E3" s="259"/>
      <c r="F3" s="256"/>
      <c r="G3" s="265" t="s">
        <v>17</v>
      </c>
      <c r="H3" s="266"/>
      <c r="I3" s="257" t="str">
        <f>IF(ISBLANK(Résultats!F9),"","moins de 21ans")</f>
        <v/>
      </c>
      <c r="J3" s="258"/>
    </row>
    <row r="4" spans="1:10" ht="15.75" thickBot="1" x14ac:dyDescent="0.3">
      <c r="A4" s="14" t="s">
        <v>4</v>
      </c>
      <c r="B4" s="15"/>
      <c r="C4" s="255" t="str">
        <f>IF(ISBLANK(Résultats!C2),"",(Résultats!C2))</f>
        <v/>
      </c>
      <c r="D4" s="259"/>
      <c r="E4" s="259"/>
      <c r="F4" s="256"/>
      <c r="G4" s="15" t="s">
        <v>9</v>
      </c>
      <c r="H4" s="15"/>
      <c r="I4" s="257" t="str">
        <f>IF(ISBLANK(Résultats!J2),"",Résultats!J2)</f>
        <v/>
      </c>
      <c r="J4" s="258"/>
    </row>
    <row r="5" spans="1:10" x14ac:dyDescent="0.25">
      <c r="A5" s="14" t="s">
        <v>34</v>
      </c>
      <c r="B5" s="15"/>
      <c r="C5" s="15"/>
      <c r="D5" s="15"/>
      <c r="E5" s="15"/>
      <c r="F5" s="15"/>
      <c r="G5" s="15"/>
      <c r="H5" s="15"/>
      <c r="I5" s="41"/>
      <c r="J5" s="16"/>
    </row>
    <row r="6" spans="1:10" ht="17.25" x14ac:dyDescent="0.25">
      <c r="A6" s="117" t="s">
        <v>41</v>
      </c>
      <c r="B6" s="15"/>
      <c r="C6" s="15"/>
      <c r="D6" s="15"/>
      <c r="E6" s="15"/>
      <c r="F6" s="15"/>
      <c r="G6" s="15"/>
      <c r="H6" s="15"/>
      <c r="I6" s="15"/>
      <c r="J6" s="16"/>
    </row>
    <row r="7" spans="1:10" ht="17.25" x14ac:dyDescent="0.25">
      <c r="A7" s="117" t="s">
        <v>43</v>
      </c>
      <c r="B7" s="15"/>
      <c r="C7" s="15"/>
      <c r="D7" s="15"/>
      <c r="E7" s="15"/>
      <c r="F7" s="15"/>
      <c r="G7" s="15"/>
      <c r="H7" s="15"/>
      <c r="I7" s="15"/>
      <c r="J7" s="16"/>
    </row>
    <row r="8" spans="1:10" ht="17.25" x14ac:dyDescent="0.25">
      <c r="A8" s="117" t="s">
        <v>45</v>
      </c>
      <c r="B8" s="15"/>
      <c r="C8" s="15"/>
      <c r="D8" s="15"/>
      <c r="E8" s="15"/>
      <c r="F8" s="15"/>
      <c r="G8" s="15"/>
      <c r="H8" s="15"/>
      <c r="I8" s="15"/>
      <c r="J8" s="16"/>
    </row>
    <row r="9" spans="1:10" ht="15.75" thickBot="1" x14ac:dyDescent="0.3">
      <c r="A9" s="14"/>
      <c r="B9" s="15"/>
      <c r="C9" s="15"/>
      <c r="D9" s="15"/>
      <c r="E9" s="15"/>
      <c r="F9" s="15"/>
      <c r="G9" s="15"/>
      <c r="H9" s="15"/>
      <c r="I9" s="15"/>
      <c r="J9" s="16"/>
    </row>
    <row r="10" spans="1:10" ht="62.25" x14ac:dyDescent="0.25">
      <c r="A10" s="15"/>
      <c r="B10" s="131" t="s">
        <v>52</v>
      </c>
      <c r="C10" s="132" t="s">
        <v>51</v>
      </c>
      <c r="D10" s="132" t="s">
        <v>49</v>
      </c>
      <c r="E10" s="132" t="s">
        <v>47</v>
      </c>
      <c r="F10" s="146" t="s">
        <v>30</v>
      </c>
      <c r="G10" s="72"/>
      <c r="H10" s="73"/>
      <c r="I10" s="15"/>
      <c r="J10" s="16"/>
    </row>
    <row r="11" spans="1:10" x14ac:dyDescent="0.25">
      <c r="A11" s="15"/>
      <c r="B11" s="17" t="s">
        <v>53</v>
      </c>
      <c r="C11" s="18">
        <f>ExerciceA!G3+ExerciceA!H3</f>
        <v>0</v>
      </c>
      <c r="D11" s="18">
        <f>ExerciceA!I3+ExerciceA!J3</f>
        <v>0</v>
      </c>
      <c r="E11" s="18">
        <f>ExerciceA!K3+ExerciceA!L3</f>
        <v>0</v>
      </c>
      <c r="F11" s="129">
        <f>ExerciceA!M3</f>
        <v>0</v>
      </c>
      <c r="G11" s="15"/>
      <c r="H11" s="75"/>
      <c r="I11" s="15"/>
      <c r="J11" s="16"/>
    </row>
    <row r="12" spans="1:10" x14ac:dyDescent="0.25">
      <c r="A12" s="15"/>
      <c r="B12" s="17" t="s">
        <v>54</v>
      </c>
      <c r="C12" s="18">
        <f>ExerciceB!G$3+ExerciceB!H$3</f>
        <v>0</v>
      </c>
      <c r="D12" s="18">
        <f>ExerciceB!I$3+ExerciceB!J$3</f>
        <v>0</v>
      </c>
      <c r="E12" s="18">
        <f>ExerciceB!K$3+ExerciceB!L$3</f>
        <v>0</v>
      </c>
      <c r="F12" s="129">
        <f>ExerciceB!M$3</f>
        <v>0</v>
      </c>
      <c r="G12" s="15"/>
      <c r="H12" s="75"/>
      <c r="I12" s="15"/>
      <c r="J12" s="16"/>
    </row>
    <row r="13" spans="1:10" x14ac:dyDescent="0.25">
      <c r="A13" s="15"/>
      <c r="B13" s="17" t="s">
        <v>55</v>
      </c>
      <c r="C13" s="18">
        <f>ExerciceC!G$3+ExerciceC!H$3</f>
        <v>0</v>
      </c>
      <c r="D13" s="18">
        <f>ExerciceC!I$3+ExerciceC!J$3</f>
        <v>0</v>
      </c>
      <c r="E13" s="18">
        <f>ExerciceC!K$3+ExerciceC!L$3</f>
        <v>0</v>
      </c>
      <c r="F13" s="129">
        <f>ExerciceC!M$3</f>
        <v>0</v>
      </c>
      <c r="G13" s="15"/>
      <c r="H13" s="75"/>
      <c r="I13" s="15"/>
      <c r="J13" s="16"/>
    </row>
    <row r="14" spans="1:10" x14ac:dyDescent="0.25">
      <c r="A14" s="15"/>
      <c r="B14" s="17" t="s">
        <v>56</v>
      </c>
      <c r="C14" s="18">
        <f>ExerciceD!G$3+ExerciceD!H$3</f>
        <v>0</v>
      </c>
      <c r="D14" s="18">
        <f>ExerciceD!I$3+ExerciceD!J$3</f>
        <v>0</v>
      </c>
      <c r="E14" s="18">
        <f>ExerciceD!K$3+ExerciceD!L$3</f>
        <v>0</v>
      </c>
      <c r="F14" s="129">
        <f>ExerciceD!M$3</f>
        <v>0</v>
      </c>
      <c r="G14" s="15"/>
      <c r="H14" s="75"/>
      <c r="I14" s="15"/>
      <c r="J14" s="16"/>
    </row>
    <row r="15" spans="1:10" x14ac:dyDescent="0.25">
      <c r="A15" s="15"/>
      <c r="B15" s="17" t="s">
        <v>57</v>
      </c>
      <c r="C15" s="18">
        <f>ExerciceE!G$3+ExerciceE!H$3</f>
        <v>0</v>
      </c>
      <c r="D15" s="18">
        <f>ExerciceE!I$3+ExerciceE!J$3</f>
        <v>0</v>
      </c>
      <c r="E15" s="18">
        <f>ExerciceE!K$3+ExerciceE!L$3</f>
        <v>0</v>
      </c>
      <c r="F15" s="129">
        <f>ExerciceE!M$3</f>
        <v>0</v>
      </c>
      <c r="G15" s="15"/>
      <c r="H15" s="75"/>
      <c r="I15" s="15"/>
      <c r="J15" s="16"/>
    </row>
    <row r="16" spans="1:10" x14ac:dyDescent="0.25">
      <c r="A16" s="15"/>
      <c r="B16" s="17" t="s">
        <v>58</v>
      </c>
      <c r="C16" s="18">
        <f>ExerciceF!G$3+ExerciceF!H$3</f>
        <v>0</v>
      </c>
      <c r="D16" s="18">
        <f>ExerciceF!I$3+ExerciceF!J$3</f>
        <v>0</v>
      </c>
      <c r="E16" s="18">
        <f>ExerciceF!K$3+ExerciceF!L$3</f>
        <v>0</v>
      </c>
      <c r="F16" s="129">
        <f>ExerciceF!M$3</f>
        <v>0</v>
      </c>
      <c r="G16" s="15"/>
      <c r="H16" s="75"/>
      <c r="I16" s="15"/>
      <c r="J16" s="16"/>
    </row>
    <row r="17" spans="1:10" x14ac:dyDescent="0.25">
      <c r="A17" s="15"/>
      <c r="B17" s="17" t="s">
        <v>59</v>
      </c>
      <c r="C17" s="18">
        <f>ExerciceG!G$3+ExerciceG!H$3</f>
        <v>0</v>
      </c>
      <c r="D17" s="18">
        <f>ExerciceG!I$3+ExerciceG!J$3</f>
        <v>0</v>
      </c>
      <c r="E17" s="18">
        <f>ExerciceG!K$3+ExerciceG!L$3</f>
        <v>0</v>
      </c>
      <c r="F17" s="129">
        <f>ExerciceG!M$3</f>
        <v>0</v>
      </c>
      <c r="G17" s="15"/>
      <c r="H17" s="75"/>
      <c r="I17" s="15"/>
      <c r="J17" s="16"/>
    </row>
    <row r="18" spans="1:10" x14ac:dyDescent="0.25">
      <c r="A18" s="15"/>
      <c r="B18" s="17" t="s">
        <v>60</v>
      </c>
      <c r="C18" s="18">
        <f>ExerciceH!G$3+ExerciceH!H$3</f>
        <v>0</v>
      </c>
      <c r="D18" s="18">
        <f>ExerciceH!I$3+ExerciceH!J$3</f>
        <v>0</v>
      </c>
      <c r="E18" s="18">
        <f>ExerciceH!K$3+ExerciceH!L$3</f>
        <v>0</v>
      </c>
      <c r="F18" s="129">
        <f>ExerciceH!M$3</f>
        <v>0</v>
      </c>
      <c r="G18" s="15"/>
      <c r="H18" s="75"/>
      <c r="I18" s="15"/>
      <c r="J18" s="16"/>
    </row>
    <row r="19" spans="1:10" x14ac:dyDescent="0.25">
      <c r="A19" s="15"/>
      <c r="B19" s="17" t="s">
        <v>61</v>
      </c>
      <c r="C19" s="18">
        <f>ExerciceI!G$3+ExerciceI!H$3</f>
        <v>0</v>
      </c>
      <c r="D19" s="18">
        <f>ExerciceI!I$3+ExerciceI!J$3</f>
        <v>0</v>
      </c>
      <c r="E19" s="18">
        <f>ExerciceI!K$3+ExerciceI!L$3</f>
        <v>0</v>
      </c>
      <c r="F19" s="129">
        <f>ExerciceI!M$3</f>
        <v>0</v>
      </c>
      <c r="G19" s="15"/>
      <c r="H19" s="75"/>
      <c r="I19" s="15"/>
      <c r="J19" s="16"/>
    </row>
    <row r="20" spans="1:10" x14ac:dyDescent="0.25">
      <c r="A20" s="15"/>
      <c r="B20" s="17" t="s">
        <v>62</v>
      </c>
      <c r="C20" s="18">
        <f>ExerciceJ!G$3+ExerciceJ!H$3</f>
        <v>0</v>
      </c>
      <c r="D20" s="18">
        <f>ExerciceJ!I$3+ExerciceJ!J$3</f>
        <v>0</v>
      </c>
      <c r="E20" s="18">
        <f>ExerciceJ!K$3+ExerciceJ!L$3</f>
        <v>0</v>
      </c>
      <c r="F20" s="129">
        <f>ExerciceJ!M$3</f>
        <v>0</v>
      </c>
      <c r="G20" s="15"/>
      <c r="H20" s="75"/>
      <c r="I20" s="15"/>
      <c r="J20" s="16"/>
    </row>
    <row r="21" spans="1:10" x14ac:dyDescent="0.25">
      <c r="A21" s="15"/>
      <c r="B21" s="17" t="s">
        <v>63</v>
      </c>
      <c r="C21" s="18">
        <f>ExerciceK!G$3+ExerciceK!H$3</f>
        <v>0</v>
      </c>
      <c r="D21" s="18">
        <f>ExerciceK!I$3+ExerciceK!J$3</f>
        <v>0</v>
      </c>
      <c r="E21" s="18">
        <f>ExerciceK!K$3+ExerciceK!L$3</f>
        <v>0</v>
      </c>
      <c r="F21" s="129">
        <f>ExerciceK!M$3</f>
        <v>0</v>
      </c>
      <c r="G21" s="15"/>
      <c r="H21" s="75"/>
      <c r="I21" s="15"/>
      <c r="J21" s="16"/>
    </row>
    <row r="22" spans="1:10" ht="15.75" thickBot="1" x14ac:dyDescent="0.3">
      <c r="A22" s="15"/>
      <c r="B22" s="130" t="s">
        <v>64</v>
      </c>
      <c r="C22" s="18">
        <f>ExerciceL!G$3+ExerciceL!H$3</f>
        <v>0</v>
      </c>
      <c r="D22" s="18">
        <f>ExerciceL!I$3+ExerciceL!J$3</f>
        <v>0</v>
      </c>
      <c r="E22" s="18">
        <f>ExerciceL!K$3+ExerciceL!L$3</f>
        <v>0</v>
      </c>
      <c r="F22" s="129">
        <f>ExerciceL!M$3</f>
        <v>0</v>
      </c>
      <c r="G22" s="15"/>
      <c r="H22" s="75"/>
      <c r="I22" s="15"/>
      <c r="J22" s="16"/>
    </row>
    <row r="23" spans="1:10" x14ac:dyDescent="0.25">
      <c r="A23" s="15"/>
      <c r="B23" s="100"/>
      <c r="C23" s="15"/>
      <c r="D23" s="15"/>
      <c r="E23" s="15"/>
      <c r="F23" s="15"/>
      <c r="G23" s="15"/>
      <c r="H23" s="75"/>
      <c r="I23" s="15"/>
      <c r="J23" s="16"/>
    </row>
    <row r="24" spans="1:10" x14ac:dyDescent="0.25">
      <c r="A24" s="15"/>
      <c r="B24" s="100"/>
      <c r="C24" s="15"/>
      <c r="D24" s="15"/>
      <c r="E24" s="15"/>
      <c r="F24" s="15"/>
      <c r="G24" s="15"/>
      <c r="H24" s="75"/>
      <c r="I24" s="15"/>
      <c r="J24" s="16"/>
    </row>
    <row r="25" spans="1:10" x14ac:dyDescent="0.25">
      <c r="A25" s="15"/>
      <c r="B25" s="100"/>
      <c r="C25" s="15"/>
      <c r="D25" s="15"/>
      <c r="E25" s="15"/>
      <c r="F25" s="15"/>
      <c r="G25" s="15"/>
      <c r="H25" s="75"/>
      <c r="I25" s="15"/>
      <c r="J25" s="16"/>
    </row>
    <row r="26" spans="1:10" x14ac:dyDescent="0.25">
      <c r="A26" s="15"/>
      <c r="B26" s="100"/>
      <c r="C26" s="15"/>
      <c r="D26" s="15"/>
      <c r="E26" s="15"/>
      <c r="F26" s="15"/>
      <c r="G26" s="15"/>
      <c r="H26" s="75"/>
      <c r="I26" s="15"/>
      <c r="J26" s="16"/>
    </row>
    <row r="27" spans="1:10" x14ac:dyDescent="0.25">
      <c r="A27" s="15"/>
      <c r="B27" s="100"/>
      <c r="C27" s="15"/>
      <c r="D27" s="15"/>
      <c r="E27" s="15"/>
      <c r="F27" s="15"/>
      <c r="G27" s="15"/>
      <c r="H27" s="75"/>
      <c r="I27" s="15"/>
      <c r="J27" s="16"/>
    </row>
    <row r="28" spans="1:10" x14ac:dyDescent="0.25">
      <c r="A28" s="15"/>
      <c r="B28" s="100"/>
      <c r="C28" s="15"/>
      <c r="D28" s="15"/>
      <c r="E28" s="15"/>
      <c r="F28" s="15"/>
      <c r="G28" s="15"/>
      <c r="H28" s="75"/>
      <c r="I28" s="15"/>
      <c r="J28" s="16"/>
    </row>
    <row r="29" spans="1:10" x14ac:dyDescent="0.25">
      <c r="A29" s="15"/>
      <c r="B29" s="100"/>
      <c r="C29" s="15"/>
      <c r="D29" s="15"/>
      <c r="E29" s="15"/>
      <c r="F29" s="15"/>
      <c r="G29" s="15"/>
      <c r="H29" s="75"/>
      <c r="I29" s="15"/>
      <c r="J29" s="16"/>
    </row>
    <row r="30" spans="1:10" x14ac:dyDescent="0.25">
      <c r="A30" s="15"/>
      <c r="B30" s="100"/>
      <c r="C30" s="15"/>
      <c r="D30" s="15"/>
      <c r="E30" s="15"/>
      <c r="F30" s="15"/>
      <c r="G30" s="15"/>
      <c r="H30" s="75"/>
      <c r="I30" s="15"/>
      <c r="J30" s="16"/>
    </row>
    <row r="31" spans="1:10" x14ac:dyDescent="0.25">
      <c r="A31" s="15"/>
      <c r="B31" s="100"/>
      <c r="C31" s="15"/>
      <c r="D31" s="15"/>
      <c r="E31" s="15"/>
      <c r="F31" s="15"/>
      <c r="G31" s="15"/>
      <c r="H31" s="75"/>
      <c r="I31" s="15"/>
      <c r="J31" s="16"/>
    </row>
    <row r="32" spans="1:10" x14ac:dyDescent="0.25">
      <c r="A32" s="15"/>
      <c r="B32" s="100"/>
      <c r="C32" s="15"/>
      <c r="D32" s="15"/>
      <c r="E32" s="15"/>
      <c r="F32" s="15"/>
      <c r="G32" s="15"/>
      <c r="H32" s="75"/>
      <c r="I32" s="15"/>
      <c r="J32" s="16"/>
    </row>
    <row r="33" spans="1:10" x14ac:dyDescent="0.25">
      <c r="A33" s="15"/>
      <c r="B33" s="100"/>
      <c r="C33" s="15"/>
      <c r="D33" s="15"/>
      <c r="E33" s="15"/>
      <c r="F33" s="15"/>
      <c r="G33" s="15"/>
      <c r="H33" s="75"/>
      <c r="I33" s="15"/>
      <c r="J33" s="16"/>
    </row>
    <row r="34" spans="1:10" x14ac:dyDescent="0.25">
      <c r="A34" s="15"/>
      <c r="B34" s="100"/>
      <c r="C34" s="15"/>
      <c r="D34" s="15"/>
      <c r="E34" s="101"/>
      <c r="F34" s="101"/>
      <c r="G34" s="15"/>
      <c r="H34" s="75"/>
      <c r="I34" s="15"/>
      <c r="J34" s="16"/>
    </row>
    <row r="35" spans="1:10" x14ac:dyDescent="0.25">
      <c r="A35" s="15"/>
      <c r="B35" s="15"/>
      <c r="C35" s="15"/>
      <c r="D35" s="102"/>
      <c r="E35" s="150" t="s">
        <v>19</v>
      </c>
      <c r="F35" s="154">
        <f>SUM(F11:F34)</f>
        <v>0</v>
      </c>
      <c r="G35" s="74"/>
      <c r="H35" s="15"/>
      <c r="I35" s="15"/>
      <c r="J35" s="16"/>
    </row>
    <row r="36" spans="1:10" x14ac:dyDescent="0.25">
      <c r="A36" s="15"/>
      <c r="B36" s="15"/>
      <c r="C36" s="15"/>
      <c r="D36" s="15"/>
      <c r="E36" s="19"/>
      <c r="F36" s="79"/>
      <c r="G36" s="15"/>
      <c r="H36" s="15"/>
      <c r="I36" s="15"/>
      <c r="J36" s="16"/>
    </row>
    <row r="37" spans="1:10" x14ac:dyDescent="0.25">
      <c r="A37" s="15"/>
      <c r="B37" s="15"/>
      <c r="C37" s="15"/>
      <c r="D37" s="15"/>
      <c r="E37" s="15"/>
      <c r="F37" s="15"/>
      <c r="G37" s="15"/>
      <c r="H37" s="15"/>
      <c r="I37" s="15"/>
      <c r="J37" s="16"/>
    </row>
    <row r="38" spans="1:10" x14ac:dyDescent="0.25">
      <c r="A38" s="14"/>
      <c r="B38" s="15"/>
      <c r="C38" s="15"/>
      <c r="D38" s="15"/>
      <c r="E38" s="15"/>
      <c r="F38" s="15"/>
      <c r="G38" s="15"/>
      <c r="H38" s="15"/>
      <c r="I38" s="15"/>
      <c r="J38" s="16"/>
    </row>
    <row r="39" spans="1:10" x14ac:dyDescent="0.25">
      <c r="A39" s="14"/>
      <c r="B39" s="15"/>
      <c r="C39" s="15"/>
      <c r="D39" s="15"/>
      <c r="E39" s="15"/>
      <c r="F39" s="15"/>
      <c r="G39" s="15"/>
      <c r="H39" s="15"/>
      <c r="I39" s="15"/>
      <c r="J39" s="16"/>
    </row>
    <row r="40" spans="1:10" x14ac:dyDescent="0.25">
      <c r="A40" s="14"/>
      <c r="B40" s="15"/>
      <c r="C40" s="15"/>
      <c r="D40" s="15"/>
      <c r="E40" s="15"/>
      <c r="F40" s="15"/>
      <c r="G40" s="15"/>
      <c r="H40" s="15"/>
      <c r="I40" s="15"/>
      <c r="J40" s="16"/>
    </row>
    <row r="41" spans="1:10" x14ac:dyDescent="0.25">
      <c r="A41" s="14"/>
      <c r="B41" s="15"/>
      <c r="C41" s="15"/>
      <c r="D41" s="15"/>
      <c r="E41" s="15"/>
      <c r="F41" s="15"/>
      <c r="G41" s="15"/>
      <c r="H41" s="15"/>
      <c r="I41" s="15"/>
      <c r="J41" s="16"/>
    </row>
    <row r="42" spans="1:10" x14ac:dyDescent="0.25">
      <c r="A42" s="14"/>
      <c r="B42" s="15"/>
      <c r="C42" s="15"/>
      <c r="D42" s="15"/>
      <c r="E42" s="15"/>
      <c r="F42" s="15"/>
      <c r="G42" s="15"/>
      <c r="H42" s="15"/>
      <c r="I42" s="15"/>
      <c r="J42" s="16"/>
    </row>
    <row r="43" spans="1:10" x14ac:dyDescent="0.25">
      <c r="A43" s="14"/>
      <c r="B43" s="15"/>
      <c r="C43" s="15"/>
      <c r="D43" s="15"/>
      <c r="E43" s="15"/>
      <c r="F43" s="15"/>
      <c r="G43" s="15"/>
      <c r="H43" s="15"/>
      <c r="I43" s="15"/>
      <c r="J43" s="16"/>
    </row>
    <row r="44" spans="1:10" x14ac:dyDescent="0.25">
      <c r="A44" s="14"/>
      <c r="B44" s="15"/>
      <c r="C44" s="15"/>
      <c r="D44" s="15"/>
      <c r="E44" s="15"/>
      <c r="F44" s="15"/>
      <c r="G44" s="15"/>
      <c r="H44" s="15"/>
      <c r="I44" s="15"/>
      <c r="J44" s="16"/>
    </row>
    <row r="45" spans="1:10" x14ac:dyDescent="0.25">
      <c r="A45" s="14"/>
      <c r="B45" s="15"/>
      <c r="C45" s="15"/>
      <c r="D45" s="15"/>
      <c r="E45" s="15"/>
      <c r="F45" s="15"/>
      <c r="G45" s="15"/>
      <c r="H45" s="15"/>
      <c r="I45" s="15"/>
      <c r="J45" s="16"/>
    </row>
    <row r="46" spans="1:10" ht="15.75" thickBot="1" x14ac:dyDescent="0.3">
      <c r="A46" s="14"/>
      <c r="B46" s="20" t="s">
        <v>3</v>
      </c>
      <c r="C46" s="15"/>
      <c r="D46" s="15"/>
      <c r="E46" s="15"/>
      <c r="F46" s="15" t="s">
        <v>5</v>
      </c>
      <c r="G46" s="15"/>
      <c r="H46" s="15"/>
      <c r="I46" s="15"/>
      <c r="J46" s="16"/>
    </row>
    <row r="47" spans="1:10" ht="15.75" thickBot="1" x14ac:dyDescent="0.3">
      <c r="A47" s="14"/>
      <c r="B47" s="249" t="str">
        <f>IF(ISBLANK(Résultats!C4),"",Résultats!C4)</f>
        <v/>
      </c>
      <c r="C47" s="250"/>
      <c r="D47" s="251"/>
      <c r="E47" s="15"/>
      <c r="F47" s="240"/>
      <c r="G47" s="241"/>
      <c r="H47" s="242"/>
      <c r="I47" s="15"/>
      <c r="J47" s="16"/>
    </row>
    <row r="48" spans="1:10" x14ac:dyDescent="0.25">
      <c r="A48" s="14"/>
      <c r="B48" s="15"/>
      <c r="C48" s="15"/>
      <c r="D48" s="15"/>
      <c r="E48" s="15"/>
      <c r="F48" s="243"/>
      <c r="G48" s="244"/>
      <c r="H48" s="245"/>
      <c r="I48" s="15"/>
      <c r="J48" s="16"/>
    </row>
    <row r="49" spans="1:10" x14ac:dyDescent="0.25">
      <c r="A49" s="14"/>
      <c r="B49" s="15"/>
      <c r="C49" s="15"/>
      <c r="D49" s="15"/>
      <c r="E49" s="15"/>
      <c r="F49" s="243"/>
      <c r="G49" s="244"/>
      <c r="H49" s="245"/>
      <c r="I49" s="15"/>
      <c r="J49" s="16"/>
    </row>
    <row r="50" spans="1:10" x14ac:dyDescent="0.25">
      <c r="A50" s="14"/>
      <c r="B50" s="15"/>
      <c r="C50" s="15"/>
      <c r="D50" s="15"/>
      <c r="E50" s="15"/>
      <c r="F50" s="243"/>
      <c r="G50" s="244"/>
      <c r="H50" s="245"/>
      <c r="I50" s="15"/>
      <c r="J50" s="16"/>
    </row>
    <row r="51" spans="1:10" ht="15.75" thickBot="1" x14ac:dyDescent="0.3">
      <c r="A51" s="14"/>
      <c r="B51" s="15"/>
      <c r="C51" s="15"/>
      <c r="D51" s="15"/>
      <c r="E51" s="15"/>
      <c r="F51" s="246"/>
      <c r="G51" s="247"/>
      <c r="H51" s="248"/>
      <c r="I51" s="15"/>
      <c r="J51" s="16"/>
    </row>
    <row r="52" spans="1:10" ht="15.75" thickBot="1" x14ac:dyDescent="0.3">
      <c r="A52" s="59" t="s">
        <v>18</v>
      </c>
      <c r="B52" s="20"/>
      <c r="C52" s="20"/>
      <c r="D52" s="20"/>
      <c r="E52" s="20"/>
      <c r="F52" s="20"/>
      <c r="G52" s="20"/>
      <c r="H52" s="20"/>
      <c r="I52" s="20"/>
      <c r="J52" s="21"/>
    </row>
  </sheetData>
  <sheetProtection algorithmName="SHA-512" hashValue="+aLCkq1jfOc0/ASEIvuL+x5zLTI2epwCotz5qNiuHAFMMINK4+j4f7s1XOMezdi7lt7aQi9isPMimu04tuVSxQ==" saltValue="+ROFv9P46T6fVe8XT53x3A=="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F302-138A-4FA6-AF63-78B0809231D7}">
  <sheetPr codeName="Feuil15">
    <tabColor theme="9" tint="0.79998168889431442"/>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67" t="s">
        <v>65</v>
      </c>
      <c r="B1" s="268"/>
      <c r="C1" s="268"/>
      <c r="D1" s="268"/>
      <c r="E1" s="268"/>
      <c r="F1" s="268"/>
      <c r="G1" s="268"/>
      <c r="H1" s="268"/>
      <c r="I1" s="268"/>
      <c r="J1" s="269"/>
    </row>
    <row r="2" spans="1:10" ht="15.75" thickBot="1" x14ac:dyDescent="0.3">
      <c r="A2" s="22" t="s">
        <v>0</v>
      </c>
      <c r="B2" s="255" t="str">
        <f>IF(ISBLANK(Résultats!A10),"",Résultats!A10)</f>
        <v/>
      </c>
      <c r="C2" s="259"/>
      <c r="D2" s="259"/>
      <c r="E2" s="259"/>
      <c r="F2" s="256"/>
      <c r="G2" s="23" t="s">
        <v>1</v>
      </c>
      <c r="H2" s="23"/>
      <c r="I2" s="255" t="str">
        <f>IF(ISBLANK(Résultats!D10),"",Résultats!D10)</f>
        <v/>
      </c>
      <c r="J2" s="256"/>
    </row>
    <row r="3" spans="1:10" ht="15.75" thickBot="1" x14ac:dyDescent="0.3">
      <c r="A3" s="22" t="s">
        <v>2</v>
      </c>
      <c r="B3" s="23"/>
      <c r="C3" s="255" t="str">
        <f>IF(ISBLANK(Résultats!G10),"",Résultats!G10)</f>
        <v/>
      </c>
      <c r="D3" s="259"/>
      <c r="E3" s="259"/>
      <c r="F3" s="256"/>
      <c r="G3" s="270" t="s">
        <v>17</v>
      </c>
      <c r="H3" s="271"/>
      <c r="I3" s="257" t="str">
        <f>IF(ISBLANK(Résultats!F10),"","moins de 21ans")</f>
        <v/>
      </c>
      <c r="J3" s="258"/>
    </row>
    <row r="4" spans="1:10" ht="15.75" thickBot="1" x14ac:dyDescent="0.3">
      <c r="A4" s="22" t="s">
        <v>4</v>
      </c>
      <c r="B4" s="23"/>
      <c r="C4" s="255" t="str">
        <f>IF(ISBLANK(Résultats!C2),"",(Résultats!C2))</f>
        <v/>
      </c>
      <c r="D4" s="259"/>
      <c r="E4" s="259"/>
      <c r="F4" s="256"/>
      <c r="G4" s="23" t="s">
        <v>9</v>
      </c>
      <c r="H4" s="23"/>
      <c r="I4" s="257" t="str">
        <f>IF(ISBLANK(Résultats!J2),"",Résultats!J2)</f>
        <v/>
      </c>
      <c r="J4" s="258"/>
    </row>
    <row r="5" spans="1:10" x14ac:dyDescent="0.25">
      <c r="A5" s="22" t="s">
        <v>34</v>
      </c>
      <c r="B5" s="23"/>
      <c r="C5" s="23"/>
      <c r="D5" s="23"/>
      <c r="E5" s="23"/>
      <c r="F5" s="23"/>
      <c r="G5" s="23"/>
      <c r="H5" s="23"/>
      <c r="I5" s="40"/>
      <c r="J5" s="24"/>
    </row>
    <row r="6" spans="1:10" ht="17.25" x14ac:dyDescent="0.25">
      <c r="A6" s="115" t="s">
        <v>41</v>
      </c>
      <c r="B6" s="23"/>
      <c r="C6" s="23"/>
      <c r="D6" s="23"/>
      <c r="E6" s="23"/>
      <c r="F6" s="23"/>
      <c r="G6" s="23"/>
      <c r="H6" s="23"/>
      <c r="I6" s="23"/>
      <c r="J6" s="24"/>
    </row>
    <row r="7" spans="1:10" ht="17.25" x14ac:dyDescent="0.25">
      <c r="A7" s="115" t="s">
        <v>43</v>
      </c>
      <c r="B7" s="23"/>
      <c r="C7" s="23"/>
      <c r="D7" s="23"/>
      <c r="E7" s="23"/>
      <c r="F7" s="23"/>
      <c r="G7" s="23"/>
      <c r="H7" s="23"/>
      <c r="I7" s="23"/>
      <c r="J7" s="24"/>
    </row>
    <row r="8" spans="1:10" ht="17.25" x14ac:dyDescent="0.25">
      <c r="A8" s="115" t="s">
        <v>45</v>
      </c>
      <c r="B8" s="23"/>
      <c r="C8" s="23"/>
      <c r="D8" s="23"/>
      <c r="E8" s="23"/>
      <c r="F8" s="23"/>
      <c r="G8" s="23"/>
      <c r="H8" s="23"/>
      <c r="I8" s="23"/>
      <c r="J8" s="24"/>
    </row>
    <row r="9" spans="1:10" ht="15.75" thickBot="1" x14ac:dyDescent="0.3">
      <c r="A9" s="22"/>
      <c r="B9" s="23"/>
      <c r="C9" s="23"/>
      <c r="D9" s="23"/>
      <c r="E9" s="23"/>
      <c r="F9" s="23"/>
      <c r="G9" s="23"/>
      <c r="H9" s="23"/>
      <c r="I9" s="23"/>
      <c r="J9" s="24"/>
    </row>
    <row r="10" spans="1:10" ht="62.25" x14ac:dyDescent="0.25">
      <c r="A10" s="23"/>
      <c r="B10" s="123" t="s">
        <v>52</v>
      </c>
      <c r="C10" s="124" t="s">
        <v>51</v>
      </c>
      <c r="D10" s="124" t="s">
        <v>49</v>
      </c>
      <c r="E10" s="124" t="s">
        <v>47</v>
      </c>
      <c r="F10" s="145" t="s">
        <v>30</v>
      </c>
      <c r="G10" s="68"/>
      <c r="H10" s="69"/>
      <c r="I10" s="23"/>
      <c r="J10" s="24"/>
    </row>
    <row r="11" spans="1:10" x14ac:dyDescent="0.25">
      <c r="A11" s="23"/>
      <c r="B11" s="25" t="s">
        <v>53</v>
      </c>
      <c r="C11" s="26">
        <f>ExerciceA!G4+ExerciceA!H4</f>
        <v>0</v>
      </c>
      <c r="D11" s="26">
        <f>ExerciceA!I4+ExerciceA!J4</f>
        <v>0</v>
      </c>
      <c r="E11" s="26">
        <f>ExerciceA!K4+ExerciceA!L4</f>
        <v>0</v>
      </c>
      <c r="F11" s="125">
        <f>ExerciceA!M4</f>
        <v>0</v>
      </c>
      <c r="G11" s="23"/>
      <c r="H11" s="71"/>
      <c r="I11" s="23"/>
      <c r="J11" s="24"/>
    </row>
    <row r="12" spans="1:10" x14ac:dyDescent="0.25">
      <c r="A12" s="23"/>
      <c r="B12" s="25" t="s">
        <v>54</v>
      </c>
      <c r="C12" s="26">
        <f>ExerciceB!G$4+ExerciceB!H$4</f>
        <v>0</v>
      </c>
      <c r="D12" s="26">
        <f>ExerciceB!I$4+ExerciceB!J$4</f>
        <v>0</v>
      </c>
      <c r="E12" s="26">
        <f>ExerciceB!K$4+ExerciceB!L$4</f>
        <v>0</v>
      </c>
      <c r="F12" s="125">
        <f>ExerciceB!M$4</f>
        <v>0</v>
      </c>
      <c r="G12" s="23"/>
      <c r="H12" s="71"/>
      <c r="I12" s="23"/>
      <c r="J12" s="24"/>
    </row>
    <row r="13" spans="1:10" x14ac:dyDescent="0.25">
      <c r="A13" s="23"/>
      <c r="B13" s="25" t="s">
        <v>55</v>
      </c>
      <c r="C13" s="26">
        <f>ExerciceC!G$4+ExerciceC!H$4</f>
        <v>0</v>
      </c>
      <c r="D13" s="26">
        <f>ExerciceC!I$4+ExerciceC!J$4</f>
        <v>0</v>
      </c>
      <c r="E13" s="26">
        <f>ExerciceC!K$4+ExerciceC!L$4</f>
        <v>0</v>
      </c>
      <c r="F13" s="125">
        <f>ExerciceC!M$4</f>
        <v>0</v>
      </c>
      <c r="G13" s="23"/>
      <c r="H13" s="71"/>
      <c r="I13" s="23"/>
      <c r="J13" s="24"/>
    </row>
    <row r="14" spans="1:10" x14ac:dyDescent="0.25">
      <c r="A14" s="23"/>
      <c r="B14" s="25" t="s">
        <v>56</v>
      </c>
      <c r="C14" s="26">
        <f>ExerciceD!G$4+ExerciceD!H$4</f>
        <v>0</v>
      </c>
      <c r="D14" s="26">
        <f>ExerciceD!I$4+ExerciceD!J$4</f>
        <v>0</v>
      </c>
      <c r="E14" s="26">
        <f>ExerciceD!K$4+ExerciceD!L$4</f>
        <v>0</v>
      </c>
      <c r="F14" s="125">
        <f>ExerciceD!M$4</f>
        <v>0</v>
      </c>
      <c r="G14" s="23"/>
      <c r="H14" s="71"/>
      <c r="I14" s="23"/>
      <c r="J14" s="24"/>
    </row>
    <row r="15" spans="1:10" x14ac:dyDescent="0.25">
      <c r="A15" s="23"/>
      <c r="B15" s="25" t="s">
        <v>57</v>
      </c>
      <c r="C15" s="26">
        <f>ExerciceE!G$4+ExerciceE!H$4</f>
        <v>0</v>
      </c>
      <c r="D15" s="26">
        <f>ExerciceE!I$4+ExerciceE!J$4</f>
        <v>0</v>
      </c>
      <c r="E15" s="26">
        <f>ExerciceE!K$4+ExerciceE!L$4</f>
        <v>0</v>
      </c>
      <c r="F15" s="125">
        <f>ExerciceE!M$4</f>
        <v>0</v>
      </c>
      <c r="G15" s="23"/>
      <c r="H15" s="71"/>
      <c r="I15" s="23"/>
      <c r="J15" s="24"/>
    </row>
    <row r="16" spans="1:10" x14ac:dyDescent="0.25">
      <c r="A16" s="23"/>
      <c r="B16" s="25" t="s">
        <v>58</v>
      </c>
      <c r="C16" s="26">
        <f>ExerciceF!G$4+ExerciceF!H$4</f>
        <v>0</v>
      </c>
      <c r="D16" s="26">
        <f>ExerciceF!I$4+ExerciceF!J$4</f>
        <v>0</v>
      </c>
      <c r="E16" s="26">
        <f>ExerciceF!K$4+ExerciceF!L$4</f>
        <v>0</v>
      </c>
      <c r="F16" s="125">
        <f>ExerciceF!M$4</f>
        <v>0</v>
      </c>
      <c r="G16" s="23"/>
      <c r="H16" s="71"/>
      <c r="I16" s="23"/>
      <c r="J16" s="24"/>
    </row>
    <row r="17" spans="1:10" x14ac:dyDescent="0.25">
      <c r="A17" s="23"/>
      <c r="B17" s="25" t="s">
        <v>59</v>
      </c>
      <c r="C17" s="26">
        <f>ExerciceG!G$4+ExerciceG!H$4</f>
        <v>0</v>
      </c>
      <c r="D17" s="26">
        <f>ExerciceG!I$4+ExerciceG!J$4</f>
        <v>0</v>
      </c>
      <c r="E17" s="26">
        <f>ExerciceG!K$4+ExerciceG!L$4</f>
        <v>0</v>
      </c>
      <c r="F17" s="125">
        <f>ExerciceG!M$4</f>
        <v>0</v>
      </c>
      <c r="G17" s="23"/>
      <c r="H17" s="71"/>
      <c r="I17" s="23"/>
      <c r="J17" s="24"/>
    </row>
    <row r="18" spans="1:10" x14ac:dyDescent="0.25">
      <c r="A18" s="23"/>
      <c r="B18" s="25" t="s">
        <v>60</v>
      </c>
      <c r="C18" s="26">
        <f>ExerciceH!G$4+ExerciceH!H$4</f>
        <v>0</v>
      </c>
      <c r="D18" s="26">
        <f>ExerciceH!I$4+ExerciceH!J$4</f>
        <v>0</v>
      </c>
      <c r="E18" s="26">
        <f>ExerciceH!K$4+ExerciceH!L$4</f>
        <v>0</v>
      </c>
      <c r="F18" s="125">
        <f>ExerciceH!M$4</f>
        <v>0</v>
      </c>
      <c r="G18" s="23"/>
      <c r="H18" s="71"/>
      <c r="I18" s="23"/>
      <c r="J18" s="24"/>
    </row>
    <row r="19" spans="1:10" x14ac:dyDescent="0.25">
      <c r="A19" s="23"/>
      <c r="B19" s="25" t="s">
        <v>61</v>
      </c>
      <c r="C19" s="26">
        <f>ExerciceI!G$4+ExerciceI!H$4</f>
        <v>0</v>
      </c>
      <c r="D19" s="26">
        <f>ExerciceI!I$4+ExerciceI!J$4</f>
        <v>0</v>
      </c>
      <c r="E19" s="26">
        <f>ExerciceI!K$4+ExerciceI!L$4</f>
        <v>0</v>
      </c>
      <c r="F19" s="125">
        <f>ExerciceI!M$4</f>
        <v>0</v>
      </c>
      <c r="G19" s="23"/>
      <c r="H19" s="71"/>
      <c r="I19" s="23"/>
      <c r="J19" s="24"/>
    </row>
    <row r="20" spans="1:10" x14ac:dyDescent="0.25">
      <c r="A20" s="23"/>
      <c r="B20" s="25" t="s">
        <v>62</v>
      </c>
      <c r="C20" s="26">
        <f>ExerciceJ!G$4+ExerciceJ!H$4</f>
        <v>0</v>
      </c>
      <c r="D20" s="26">
        <f>ExerciceJ!I$4+ExerciceJ!J$4</f>
        <v>0</v>
      </c>
      <c r="E20" s="26">
        <f>ExerciceJ!K$4+ExerciceJ!L$4</f>
        <v>0</v>
      </c>
      <c r="F20" s="125">
        <f>ExerciceJ!M$4</f>
        <v>0</v>
      </c>
      <c r="G20" s="23"/>
      <c r="H20" s="71"/>
      <c r="I20" s="23"/>
      <c r="J20" s="24"/>
    </row>
    <row r="21" spans="1:10" x14ac:dyDescent="0.25">
      <c r="A21" s="23"/>
      <c r="B21" s="25" t="s">
        <v>63</v>
      </c>
      <c r="C21" s="26">
        <f>ExerciceK!G$4+ExerciceK!H$4</f>
        <v>0</v>
      </c>
      <c r="D21" s="26">
        <f>ExerciceK!I$4+ExerciceK!J$4</f>
        <v>0</v>
      </c>
      <c r="E21" s="26">
        <f>ExerciceK!K$4+ExerciceK!L$4</f>
        <v>0</v>
      </c>
      <c r="F21" s="125">
        <f>ExerciceK!M$4</f>
        <v>0</v>
      </c>
      <c r="G21" s="23"/>
      <c r="H21" s="71"/>
      <c r="I21" s="23"/>
      <c r="J21" s="24"/>
    </row>
    <row r="22" spans="1:10" ht="15.75" thickBot="1" x14ac:dyDescent="0.3">
      <c r="A22" s="23"/>
      <c r="B22" s="126" t="s">
        <v>64</v>
      </c>
      <c r="C22" s="26">
        <f>ExerciceL!G$4+ExerciceL!H$4</f>
        <v>0</v>
      </c>
      <c r="D22" s="26">
        <f>ExerciceL!I$4+ExerciceL!J$4</f>
        <v>0</v>
      </c>
      <c r="E22" s="26">
        <f>ExerciceL!K$4+ExerciceL!L$4</f>
        <v>0</v>
      </c>
      <c r="F22" s="125">
        <f>ExerciceL!M$4</f>
        <v>0</v>
      </c>
      <c r="G22" s="23"/>
      <c r="H22" s="71"/>
      <c r="I22" s="23"/>
      <c r="J22" s="24"/>
    </row>
    <row r="23" spans="1:10" x14ac:dyDescent="0.25">
      <c r="A23" s="23"/>
      <c r="B23" s="103"/>
      <c r="C23" s="23"/>
      <c r="D23" s="23"/>
      <c r="E23" s="23"/>
      <c r="F23" s="23"/>
      <c r="G23" s="23"/>
      <c r="H23" s="71"/>
      <c r="I23" s="23"/>
      <c r="J23" s="24"/>
    </row>
    <row r="24" spans="1:10" x14ac:dyDescent="0.25">
      <c r="A24" s="23"/>
      <c r="B24" s="103"/>
      <c r="C24" s="23"/>
      <c r="D24" s="23"/>
      <c r="E24" s="23"/>
      <c r="F24" s="23"/>
      <c r="G24" s="23"/>
      <c r="H24" s="71"/>
      <c r="I24" s="23"/>
      <c r="J24" s="24"/>
    </row>
    <row r="25" spans="1:10" x14ac:dyDescent="0.25">
      <c r="A25" s="23"/>
      <c r="B25" s="103"/>
      <c r="C25" s="23"/>
      <c r="D25" s="23"/>
      <c r="E25" s="23"/>
      <c r="F25" s="23"/>
      <c r="G25" s="23"/>
      <c r="H25" s="71"/>
      <c r="I25" s="23"/>
      <c r="J25" s="24"/>
    </row>
    <row r="26" spans="1:10" x14ac:dyDescent="0.25">
      <c r="A26" s="23"/>
      <c r="B26" s="103"/>
      <c r="C26" s="23"/>
      <c r="D26" s="23"/>
      <c r="E26" s="23"/>
      <c r="F26" s="23"/>
      <c r="G26" s="23"/>
      <c r="H26" s="71"/>
      <c r="I26" s="23"/>
      <c r="J26" s="24"/>
    </row>
    <row r="27" spans="1:10" x14ac:dyDescent="0.25">
      <c r="A27" s="23"/>
      <c r="B27" s="103"/>
      <c r="C27" s="23"/>
      <c r="D27" s="23"/>
      <c r="E27" s="23"/>
      <c r="F27" s="23"/>
      <c r="G27" s="23"/>
      <c r="H27" s="71"/>
      <c r="I27" s="23"/>
      <c r="J27" s="24"/>
    </row>
    <row r="28" spans="1:10" x14ac:dyDescent="0.25">
      <c r="A28" s="23"/>
      <c r="B28" s="103"/>
      <c r="C28" s="23"/>
      <c r="D28" s="23"/>
      <c r="E28" s="23"/>
      <c r="F28" s="23"/>
      <c r="G28" s="23"/>
      <c r="H28" s="71"/>
      <c r="I28" s="23"/>
      <c r="J28" s="24"/>
    </row>
    <row r="29" spans="1:10" x14ac:dyDescent="0.25">
      <c r="A29" s="23"/>
      <c r="B29" s="103"/>
      <c r="C29" s="23"/>
      <c r="D29" s="23"/>
      <c r="E29" s="23"/>
      <c r="F29" s="23"/>
      <c r="G29" s="23"/>
      <c r="H29" s="71"/>
      <c r="I29" s="23"/>
      <c r="J29" s="24"/>
    </row>
    <row r="30" spans="1:10" x14ac:dyDescent="0.25">
      <c r="A30" s="23"/>
      <c r="B30" s="103"/>
      <c r="C30" s="23"/>
      <c r="D30" s="23"/>
      <c r="E30" s="23"/>
      <c r="F30" s="23"/>
      <c r="G30" s="23"/>
      <c r="H30" s="71"/>
      <c r="I30" s="23"/>
      <c r="J30" s="24"/>
    </row>
    <row r="31" spans="1:10" x14ac:dyDescent="0.25">
      <c r="A31" s="23"/>
      <c r="B31" s="103"/>
      <c r="C31" s="23"/>
      <c r="D31" s="23"/>
      <c r="E31" s="23"/>
      <c r="F31" s="23"/>
      <c r="G31" s="23"/>
      <c r="H31" s="71"/>
      <c r="I31" s="23"/>
      <c r="J31" s="24"/>
    </row>
    <row r="32" spans="1:10" x14ac:dyDescent="0.25">
      <c r="A32" s="23"/>
      <c r="B32" s="103"/>
      <c r="C32" s="23"/>
      <c r="D32" s="23"/>
      <c r="E32" s="23"/>
      <c r="F32" s="23"/>
      <c r="G32" s="23"/>
      <c r="H32" s="71"/>
      <c r="I32" s="23"/>
      <c r="J32" s="24"/>
    </row>
    <row r="33" spans="1:10" x14ac:dyDescent="0.25">
      <c r="A33" s="23"/>
      <c r="B33" s="103"/>
      <c r="C33" s="23"/>
      <c r="D33" s="23"/>
      <c r="E33" s="23"/>
      <c r="F33" s="23"/>
      <c r="G33" s="23"/>
      <c r="H33" s="71"/>
      <c r="I33" s="23"/>
      <c r="J33" s="24"/>
    </row>
    <row r="34" spans="1:10" x14ac:dyDescent="0.25">
      <c r="A34" s="23"/>
      <c r="B34" s="103"/>
      <c r="C34" s="23"/>
      <c r="D34" s="23"/>
      <c r="E34" s="104"/>
      <c r="F34" s="104"/>
      <c r="G34" s="23"/>
      <c r="H34" s="71"/>
      <c r="I34" s="23"/>
      <c r="J34" s="24"/>
    </row>
    <row r="35" spans="1:10" x14ac:dyDescent="0.25">
      <c r="A35" s="23"/>
      <c r="B35" s="23"/>
      <c r="C35" s="23"/>
      <c r="D35" s="105"/>
      <c r="E35" s="149" t="s">
        <v>19</v>
      </c>
      <c r="F35" s="153">
        <f>SUM(F11:F34)</f>
        <v>0</v>
      </c>
      <c r="G35" s="70"/>
      <c r="H35" s="23"/>
      <c r="I35" s="23"/>
      <c r="J35" s="24"/>
    </row>
    <row r="36" spans="1:10" x14ac:dyDescent="0.25">
      <c r="A36" s="23"/>
      <c r="B36" s="23"/>
      <c r="C36" s="23"/>
      <c r="D36" s="23"/>
      <c r="E36" s="27"/>
      <c r="F36" s="78"/>
      <c r="G36" s="23"/>
      <c r="H36" s="23"/>
      <c r="I36" s="23"/>
      <c r="J36" s="24"/>
    </row>
    <row r="37" spans="1:10" x14ac:dyDescent="0.25">
      <c r="A37" s="23"/>
      <c r="B37" s="23"/>
      <c r="C37" s="23"/>
      <c r="D37" s="23"/>
      <c r="E37" s="23"/>
      <c r="F37" s="23"/>
      <c r="G37" s="23"/>
      <c r="H37" s="23"/>
      <c r="I37" s="23"/>
      <c r="J37" s="24"/>
    </row>
    <row r="38" spans="1:10" x14ac:dyDescent="0.25">
      <c r="A38" s="22"/>
      <c r="B38" s="23"/>
      <c r="C38" s="23"/>
      <c r="D38" s="23"/>
      <c r="E38" s="23"/>
      <c r="F38" s="23"/>
      <c r="G38" s="23"/>
      <c r="H38" s="23"/>
      <c r="I38" s="23"/>
      <c r="J38" s="24"/>
    </row>
    <row r="39" spans="1:10" x14ac:dyDescent="0.25">
      <c r="A39" s="22"/>
      <c r="B39" s="23"/>
      <c r="C39" s="23"/>
      <c r="D39" s="23"/>
      <c r="E39" s="23"/>
      <c r="F39" s="23"/>
      <c r="G39" s="23"/>
      <c r="H39" s="23"/>
      <c r="I39" s="23"/>
      <c r="J39" s="24"/>
    </row>
    <row r="40" spans="1:10" x14ac:dyDescent="0.25">
      <c r="A40" s="22"/>
      <c r="B40" s="23"/>
      <c r="C40" s="23"/>
      <c r="D40" s="23"/>
      <c r="E40" s="23"/>
      <c r="F40" s="23"/>
      <c r="G40" s="23"/>
      <c r="H40" s="23"/>
      <c r="I40" s="23"/>
      <c r="J40" s="24"/>
    </row>
    <row r="41" spans="1:10" x14ac:dyDescent="0.25">
      <c r="A41" s="22"/>
      <c r="B41" s="23"/>
      <c r="C41" s="23"/>
      <c r="D41" s="23"/>
      <c r="E41" s="23"/>
      <c r="F41" s="23"/>
      <c r="G41" s="23"/>
      <c r="H41" s="23"/>
      <c r="I41" s="23"/>
      <c r="J41" s="24"/>
    </row>
    <row r="42" spans="1:10" x14ac:dyDescent="0.25">
      <c r="A42" s="22"/>
      <c r="B42" s="23"/>
      <c r="C42" s="23"/>
      <c r="D42" s="23"/>
      <c r="E42" s="23"/>
      <c r="F42" s="23"/>
      <c r="G42" s="23"/>
      <c r="H42" s="23"/>
      <c r="I42" s="23"/>
      <c r="J42" s="24"/>
    </row>
    <row r="43" spans="1:10" x14ac:dyDescent="0.25">
      <c r="A43" s="22"/>
      <c r="B43" s="23"/>
      <c r="C43" s="23"/>
      <c r="D43" s="23"/>
      <c r="E43" s="23"/>
      <c r="F43" s="23"/>
      <c r="G43" s="23"/>
      <c r="H43" s="23"/>
      <c r="I43" s="23"/>
      <c r="J43" s="24"/>
    </row>
    <row r="44" spans="1:10" x14ac:dyDescent="0.25">
      <c r="A44" s="22"/>
      <c r="B44" s="23"/>
      <c r="C44" s="23"/>
      <c r="D44" s="23"/>
      <c r="E44" s="23"/>
      <c r="F44" s="23"/>
      <c r="G44" s="23"/>
      <c r="H44" s="23"/>
      <c r="I44" s="23"/>
      <c r="J44" s="24"/>
    </row>
    <row r="45" spans="1:10" x14ac:dyDescent="0.25">
      <c r="A45" s="22"/>
      <c r="B45" s="23"/>
      <c r="C45" s="23"/>
      <c r="D45" s="23"/>
      <c r="E45" s="23"/>
      <c r="F45" s="23"/>
      <c r="G45" s="23"/>
      <c r="H45" s="23"/>
      <c r="I45" s="23"/>
      <c r="J45" s="24"/>
    </row>
    <row r="46" spans="1:10" ht="15.75" thickBot="1" x14ac:dyDescent="0.3">
      <c r="A46" s="22"/>
      <c r="B46" s="28" t="s">
        <v>3</v>
      </c>
      <c r="C46" s="23"/>
      <c r="D46" s="23"/>
      <c r="E46" s="23"/>
      <c r="F46" s="23" t="s">
        <v>5</v>
      </c>
      <c r="G46" s="23"/>
      <c r="H46" s="23"/>
      <c r="I46" s="23"/>
      <c r="J46" s="24"/>
    </row>
    <row r="47" spans="1:10" ht="15.75" thickBot="1" x14ac:dyDescent="0.3">
      <c r="A47" s="22"/>
      <c r="B47" s="249" t="str">
        <f>IF(ISBLANK(Résultats!C4),"",Résultats!C4)</f>
        <v/>
      </c>
      <c r="C47" s="250"/>
      <c r="D47" s="251"/>
      <c r="E47" s="23"/>
      <c r="F47" s="240"/>
      <c r="G47" s="241"/>
      <c r="H47" s="242"/>
      <c r="I47" s="23"/>
      <c r="J47" s="24"/>
    </row>
    <row r="48" spans="1:10" x14ac:dyDescent="0.25">
      <c r="A48" s="22"/>
      <c r="B48" s="23"/>
      <c r="C48" s="23"/>
      <c r="D48" s="23"/>
      <c r="E48" s="23"/>
      <c r="F48" s="243"/>
      <c r="G48" s="244"/>
      <c r="H48" s="245"/>
      <c r="I48" s="23"/>
      <c r="J48" s="24"/>
    </row>
    <row r="49" spans="1:10" x14ac:dyDescent="0.25">
      <c r="A49" s="22"/>
      <c r="B49" s="23"/>
      <c r="C49" s="23"/>
      <c r="D49" s="23"/>
      <c r="E49" s="23"/>
      <c r="F49" s="243"/>
      <c r="G49" s="244"/>
      <c r="H49" s="245"/>
      <c r="I49" s="23"/>
      <c r="J49" s="24"/>
    </row>
    <row r="50" spans="1:10" x14ac:dyDescent="0.25">
      <c r="A50" s="22"/>
      <c r="B50" s="23"/>
      <c r="C50" s="23"/>
      <c r="D50" s="23"/>
      <c r="E50" s="23"/>
      <c r="F50" s="243"/>
      <c r="G50" s="244"/>
      <c r="H50" s="245"/>
      <c r="I50" s="23"/>
      <c r="J50" s="24"/>
    </row>
    <row r="51" spans="1:10" ht="15.75" thickBot="1" x14ac:dyDescent="0.3">
      <c r="A51" s="22"/>
      <c r="B51" s="23"/>
      <c r="C51" s="23"/>
      <c r="D51" s="23"/>
      <c r="E51" s="23"/>
      <c r="F51" s="246"/>
      <c r="G51" s="247"/>
      <c r="H51" s="248"/>
      <c r="I51" s="23"/>
      <c r="J51" s="24"/>
    </row>
    <row r="52" spans="1:10" ht="15.75" thickBot="1" x14ac:dyDescent="0.3">
      <c r="A52" s="58" t="s">
        <v>18</v>
      </c>
      <c r="B52" s="28"/>
      <c r="C52" s="28"/>
      <c r="D52" s="28"/>
      <c r="E52" s="28"/>
      <c r="F52" s="28"/>
      <c r="G52" s="28"/>
      <c r="H52" s="28"/>
      <c r="I52" s="28"/>
      <c r="J52" s="29"/>
    </row>
  </sheetData>
  <sheetProtection algorithmName="SHA-512" hashValue="GosdeIASg5kScxTwwmMqk+KCwBav8GwiivymAM01P4aoRmanP/AeaxSeBMQ7d81EgKZTikOCMc2cHDPDiIddDQ==" saltValue="/f1Z+cmuV0/wsD4nKdoOQQ=="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0568-F22B-4E4D-B87E-54C64BDDEAFF}">
  <sheetPr codeName="Feuil16">
    <tabColor theme="4" tint="0.79998168889431442"/>
  </sheetPr>
  <dimension ref="A1:J52"/>
  <sheetViews>
    <sheetView topLeftCell="A11"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72" t="s">
        <v>65</v>
      </c>
      <c r="B1" s="273"/>
      <c r="C1" s="273"/>
      <c r="D1" s="273"/>
      <c r="E1" s="273"/>
      <c r="F1" s="273"/>
      <c r="G1" s="273"/>
      <c r="H1" s="273"/>
      <c r="I1" s="273"/>
      <c r="J1" s="274"/>
    </row>
    <row r="2" spans="1:10" ht="15.75" thickBot="1" x14ac:dyDescent="0.3">
      <c r="A2" s="30" t="s">
        <v>0</v>
      </c>
      <c r="B2" s="255" t="str">
        <f>IF(ISBLANK(Résultats!A11),"",Résultats!A11)</f>
        <v/>
      </c>
      <c r="C2" s="259"/>
      <c r="D2" s="259"/>
      <c r="E2" s="259"/>
      <c r="F2" s="256"/>
      <c r="G2" s="31" t="s">
        <v>1</v>
      </c>
      <c r="H2" s="31"/>
      <c r="I2" s="255" t="str">
        <f>IF(ISBLANK(Résultats!D11),"",Résultats!D11)</f>
        <v/>
      </c>
      <c r="J2" s="256"/>
    </row>
    <row r="3" spans="1:10" ht="15.75" thickBot="1" x14ac:dyDescent="0.3">
      <c r="A3" s="30" t="s">
        <v>2</v>
      </c>
      <c r="B3" s="31"/>
      <c r="C3" s="255" t="str">
        <f>IF(ISBLANK(Résultats!G11),"",Résultats!G11)</f>
        <v/>
      </c>
      <c r="D3" s="259"/>
      <c r="E3" s="259"/>
      <c r="F3" s="256"/>
      <c r="G3" s="275" t="s">
        <v>17</v>
      </c>
      <c r="H3" s="276"/>
      <c r="I3" s="257" t="str">
        <f>IF(ISBLANK(Résultats!F11),"","moins de 21ans")</f>
        <v/>
      </c>
      <c r="J3" s="258"/>
    </row>
    <row r="4" spans="1:10" ht="15.75" thickBot="1" x14ac:dyDescent="0.3">
      <c r="A4" s="30" t="s">
        <v>4</v>
      </c>
      <c r="B4" s="31"/>
      <c r="C4" s="255" t="str">
        <f>IF(ISBLANK(Résultats!C2),"",(Résultats!C2))</f>
        <v/>
      </c>
      <c r="D4" s="259"/>
      <c r="E4" s="259"/>
      <c r="F4" s="256"/>
      <c r="G4" s="31" t="s">
        <v>9</v>
      </c>
      <c r="H4" s="31"/>
      <c r="I4" s="257" t="str">
        <f>IF(ISBLANK(Résultats!J2),"",Résultats!J2)</f>
        <v/>
      </c>
      <c r="J4" s="258"/>
    </row>
    <row r="5" spans="1:10" x14ac:dyDescent="0.25">
      <c r="A5" s="30" t="s">
        <v>34</v>
      </c>
      <c r="B5" s="31"/>
      <c r="C5" s="31"/>
      <c r="D5" s="31"/>
      <c r="E5" s="31"/>
      <c r="F5" s="31"/>
      <c r="G5" s="31"/>
      <c r="H5" s="31"/>
      <c r="I5" s="39"/>
      <c r="J5" s="32"/>
    </row>
    <row r="6" spans="1:10" ht="17.25" x14ac:dyDescent="0.25">
      <c r="A6" s="114" t="s">
        <v>41</v>
      </c>
      <c r="B6" s="31"/>
      <c r="C6" s="31"/>
      <c r="D6" s="31"/>
      <c r="E6" s="31"/>
      <c r="F6" s="31"/>
      <c r="G6" s="31"/>
      <c r="H6" s="31"/>
      <c r="I6" s="31"/>
      <c r="J6" s="32"/>
    </row>
    <row r="7" spans="1:10" ht="17.25" x14ac:dyDescent="0.25">
      <c r="A7" s="114" t="s">
        <v>43</v>
      </c>
      <c r="B7" s="31"/>
      <c r="C7" s="31"/>
      <c r="D7" s="31"/>
      <c r="E7" s="31"/>
      <c r="F7" s="31"/>
      <c r="G7" s="31"/>
      <c r="H7" s="31"/>
      <c r="I7" s="31"/>
      <c r="J7" s="32"/>
    </row>
    <row r="8" spans="1:10" ht="17.25" x14ac:dyDescent="0.25">
      <c r="A8" s="114" t="s">
        <v>45</v>
      </c>
      <c r="B8" s="31"/>
      <c r="C8" s="31"/>
      <c r="D8" s="31"/>
      <c r="E8" s="31"/>
      <c r="F8" s="31"/>
      <c r="G8" s="31"/>
      <c r="H8" s="31"/>
      <c r="I8" s="31"/>
      <c r="J8" s="32"/>
    </row>
    <row r="9" spans="1:10" ht="15.75" thickBot="1" x14ac:dyDescent="0.3">
      <c r="A9" s="30"/>
      <c r="B9" s="31"/>
      <c r="C9" s="31"/>
      <c r="D9" s="31"/>
      <c r="E9" s="31"/>
      <c r="F9" s="31"/>
      <c r="G9" s="31"/>
      <c r="H9" s="31"/>
      <c r="I9" s="31"/>
      <c r="J9" s="32"/>
    </row>
    <row r="10" spans="1:10" ht="62.25" x14ac:dyDescent="0.25">
      <c r="A10" s="31"/>
      <c r="B10" s="119" t="s">
        <v>52</v>
      </c>
      <c r="C10" s="120" t="s">
        <v>51</v>
      </c>
      <c r="D10" s="120" t="s">
        <v>49</v>
      </c>
      <c r="E10" s="120" t="s">
        <v>47</v>
      </c>
      <c r="F10" s="144" t="s">
        <v>30</v>
      </c>
      <c r="G10" s="64"/>
      <c r="H10" s="65"/>
      <c r="I10" s="31"/>
      <c r="J10" s="32"/>
    </row>
    <row r="11" spans="1:10" x14ac:dyDescent="0.25">
      <c r="A11" s="31"/>
      <c r="B11" s="33" t="s">
        <v>53</v>
      </c>
      <c r="C11" s="34">
        <f>ExerciceA!G5+ExerciceA!H5</f>
        <v>0</v>
      </c>
      <c r="D11" s="34">
        <f>ExerciceA!I5+ExerciceA!J5</f>
        <v>0</v>
      </c>
      <c r="E11" s="34">
        <f>ExerciceA!K5+ExerciceA!L5</f>
        <v>0</v>
      </c>
      <c r="F11" s="121">
        <f>ExerciceA!M5</f>
        <v>0</v>
      </c>
      <c r="G11" s="31"/>
      <c r="H11" s="67"/>
      <c r="I11" s="31"/>
      <c r="J11" s="32"/>
    </row>
    <row r="12" spans="1:10" x14ac:dyDescent="0.25">
      <c r="A12" s="31"/>
      <c r="B12" s="33" t="s">
        <v>54</v>
      </c>
      <c r="C12" s="34">
        <f>ExerciceB!G$5+ExerciceB!H$5</f>
        <v>0</v>
      </c>
      <c r="D12" s="34">
        <f>ExerciceB!I$5+ExerciceB!J$5</f>
        <v>0</v>
      </c>
      <c r="E12" s="34">
        <f>ExerciceB!K$5+ExerciceB!L$5</f>
        <v>0</v>
      </c>
      <c r="F12" s="121">
        <f>ExerciceB!M$5</f>
        <v>0</v>
      </c>
      <c r="G12" s="31"/>
      <c r="H12" s="67"/>
      <c r="I12" s="31"/>
      <c r="J12" s="32"/>
    </row>
    <row r="13" spans="1:10" x14ac:dyDescent="0.25">
      <c r="A13" s="31"/>
      <c r="B13" s="33" t="s">
        <v>55</v>
      </c>
      <c r="C13" s="34">
        <f>ExerciceC!G$5+ExerciceC!H$5</f>
        <v>0</v>
      </c>
      <c r="D13" s="34">
        <f>ExerciceC!I$5+ExerciceC!J$5</f>
        <v>0</v>
      </c>
      <c r="E13" s="34">
        <f>ExerciceC!K$5+ExerciceC!L$5</f>
        <v>0</v>
      </c>
      <c r="F13" s="121">
        <f>ExerciceC!M$5</f>
        <v>0</v>
      </c>
      <c r="G13" s="31"/>
      <c r="H13" s="67"/>
      <c r="I13" s="31"/>
      <c r="J13" s="32"/>
    </row>
    <row r="14" spans="1:10" x14ac:dyDescent="0.25">
      <c r="A14" s="31"/>
      <c r="B14" s="33" t="s">
        <v>56</v>
      </c>
      <c r="C14" s="34">
        <f>ExerciceD!G$5+ExerciceD!H$5</f>
        <v>0</v>
      </c>
      <c r="D14" s="34">
        <f>ExerciceD!I$5+ExerciceD!J$5</f>
        <v>0</v>
      </c>
      <c r="E14" s="34">
        <f>ExerciceD!K$5+ExerciceD!L$5</f>
        <v>0</v>
      </c>
      <c r="F14" s="121">
        <f>ExerciceD!M$5</f>
        <v>0</v>
      </c>
      <c r="G14" s="31"/>
      <c r="H14" s="67"/>
      <c r="I14" s="31"/>
      <c r="J14" s="32"/>
    </row>
    <row r="15" spans="1:10" x14ac:dyDescent="0.25">
      <c r="A15" s="31"/>
      <c r="B15" s="33" t="s">
        <v>57</v>
      </c>
      <c r="C15" s="34">
        <f>ExerciceE!G$5+ExerciceE!H$5</f>
        <v>0</v>
      </c>
      <c r="D15" s="34">
        <f>ExerciceE!I$5+ExerciceE!J$5</f>
        <v>0</v>
      </c>
      <c r="E15" s="34">
        <f>ExerciceE!K$5+ExerciceE!L$5</f>
        <v>0</v>
      </c>
      <c r="F15" s="121">
        <f>ExerciceE!M$5</f>
        <v>0</v>
      </c>
      <c r="G15" s="31"/>
      <c r="H15" s="67"/>
      <c r="I15" s="31"/>
      <c r="J15" s="32"/>
    </row>
    <row r="16" spans="1:10" x14ac:dyDescent="0.25">
      <c r="A16" s="31"/>
      <c r="B16" s="33" t="s">
        <v>58</v>
      </c>
      <c r="C16" s="34">
        <f>ExerciceF!G$5+ExerciceF!H$5</f>
        <v>0</v>
      </c>
      <c r="D16" s="34">
        <f>ExerciceF!I$5+ExerciceF!J$5</f>
        <v>0</v>
      </c>
      <c r="E16" s="34">
        <f>ExerciceF!K$5+ExerciceF!L$5</f>
        <v>0</v>
      </c>
      <c r="F16" s="121">
        <f>ExerciceF!M$5</f>
        <v>0</v>
      </c>
      <c r="G16" s="31"/>
      <c r="H16" s="67"/>
      <c r="I16" s="31"/>
      <c r="J16" s="32"/>
    </row>
    <row r="17" spans="1:10" x14ac:dyDescent="0.25">
      <c r="A17" s="31"/>
      <c r="B17" s="33" t="s">
        <v>59</v>
      </c>
      <c r="C17" s="34">
        <f>ExerciceG!G$5+ExerciceG!H$5</f>
        <v>0</v>
      </c>
      <c r="D17" s="34">
        <f>ExerciceG!I$5+ExerciceG!J$5</f>
        <v>0</v>
      </c>
      <c r="E17" s="34">
        <f>ExerciceG!K$5+ExerciceG!L$5</f>
        <v>0</v>
      </c>
      <c r="F17" s="121">
        <f>ExerciceG!M$5</f>
        <v>0</v>
      </c>
      <c r="G17" s="31"/>
      <c r="H17" s="67"/>
      <c r="I17" s="31"/>
      <c r="J17" s="32"/>
    </row>
    <row r="18" spans="1:10" x14ac:dyDescent="0.25">
      <c r="A18" s="31"/>
      <c r="B18" s="33" t="s">
        <v>60</v>
      </c>
      <c r="C18" s="34">
        <f>ExerciceH!G$5+ExerciceH!H$5</f>
        <v>0</v>
      </c>
      <c r="D18" s="34">
        <f>ExerciceH!I$5+ExerciceH!J$5</f>
        <v>0</v>
      </c>
      <c r="E18" s="34">
        <f>ExerciceH!K$5+ExerciceH!L$5</f>
        <v>0</v>
      </c>
      <c r="F18" s="121">
        <f>ExerciceH!M$5</f>
        <v>0</v>
      </c>
      <c r="G18" s="31"/>
      <c r="H18" s="67"/>
      <c r="I18" s="31"/>
      <c r="J18" s="32"/>
    </row>
    <row r="19" spans="1:10" x14ac:dyDescent="0.25">
      <c r="A19" s="31"/>
      <c r="B19" s="33" t="s">
        <v>61</v>
      </c>
      <c r="C19" s="34">
        <f>ExerciceI!G$5+ExerciceI!H$5</f>
        <v>0</v>
      </c>
      <c r="D19" s="34">
        <f>ExerciceI!I$5+ExerciceI!J$5</f>
        <v>0</v>
      </c>
      <c r="E19" s="34">
        <f>ExerciceI!K$5+ExerciceI!L$5</f>
        <v>0</v>
      </c>
      <c r="F19" s="121">
        <f>ExerciceI!M$5</f>
        <v>0</v>
      </c>
      <c r="G19" s="31"/>
      <c r="H19" s="67"/>
      <c r="I19" s="31"/>
      <c r="J19" s="32"/>
    </row>
    <row r="20" spans="1:10" x14ac:dyDescent="0.25">
      <c r="A20" s="31"/>
      <c r="B20" s="33" t="s">
        <v>62</v>
      </c>
      <c r="C20" s="34">
        <f>ExerciceJ!G$5+ExerciceJ!H$5</f>
        <v>0</v>
      </c>
      <c r="D20" s="34">
        <f>ExerciceJ!I$5+ExerciceJ!J$5</f>
        <v>0</v>
      </c>
      <c r="E20" s="34">
        <f>ExerciceJ!K$5+ExerciceJ!L$5</f>
        <v>0</v>
      </c>
      <c r="F20" s="121">
        <f>ExerciceJ!M$5</f>
        <v>0</v>
      </c>
      <c r="G20" s="31"/>
      <c r="H20" s="67"/>
      <c r="I20" s="31"/>
      <c r="J20" s="32"/>
    </row>
    <row r="21" spans="1:10" x14ac:dyDescent="0.25">
      <c r="A21" s="31"/>
      <c r="B21" s="33" t="s">
        <v>63</v>
      </c>
      <c r="C21" s="34">
        <f>ExerciceK!G$5+ExerciceK!H$5</f>
        <v>0</v>
      </c>
      <c r="D21" s="34">
        <f>ExerciceK!I$5+ExerciceK!J$5</f>
        <v>0</v>
      </c>
      <c r="E21" s="34">
        <f>ExerciceK!K$5+ExerciceK!L$5</f>
        <v>0</v>
      </c>
      <c r="F21" s="121">
        <f>ExerciceK!M$5</f>
        <v>0</v>
      </c>
      <c r="G21" s="31"/>
      <c r="H21" s="67"/>
      <c r="I21" s="31"/>
      <c r="J21" s="32"/>
    </row>
    <row r="22" spans="1:10" ht="15.75" thickBot="1" x14ac:dyDescent="0.3">
      <c r="A22" s="31"/>
      <c r="B22" s="122" t="s">
        <v>64</v>
      </c>
      <c r="C22" s="34">
        <f>ExerciceL!G$5+ExerciceL!H$5</f>
        <v>0</v>
      </c>
      <c r="D22" s="34">
        <f>ExerciceL!I$5+ExerciceL!J$5</f>
        <v>0</v>
      </c>
      <c r="E22" s="34">
        <f>ExerciceL!K$5+ExerciceL!L$5</f>
        <v>0</v>
      </c>
      <c r="F22" s="121">
        <f>ExerciceL!M$5</f>
        <v>0</v>
      </c>
      <c r="G22" s="31"/>
      <c r="H22" s="67"/>
      <c r="I22" s="31"/>
      <c r="J22" s="32"/>
    </row>
    <row r="23" spans="1:10" x14ac:dyDescent="0.25">
      <c r="A23" s="31"/>
      <c r="B23" s="106"/>
      <c r="C23" s="31"/>
      <c r="D23" s="31"/>
      <c r="E23" s="31"/>
      <c r="F23" s="31"/>
      <c r="G23" s="31"/>
      <c r="H23" s="67"/>
      <c r="I23" s="31"/>
      <c r="J23" s="32"/>
    </row>
    <row r="24" spans="1:10" x14ac:dyDescent="0.25">
      <c r="A24" s="31"/>
      <c r="B24" s="106"/>
      <c r="C24" s="31"/>
      <c r="D24" s="31"/>
      <c r="E24" s="31"/>
      <c r="F24" s="31"/>
      <c r="G24" s="31"/>
      <c r="H24" s="67"/>
      <c r="I24" s="31"/>
      <c r="J24" s="32"/>
    </row>
    <row r="25" spans="1:10" x14ac:dyDescent="0.25">
      <c r="A25" s="31"/>
      <c r="B25" s="106"/>
      <c r="C25" s="31"/>
      <c r="D25" s="31"/>
      <c r="E25" s="31"/>
      <c r="F25" s="31"/>
      <c r="G25" s="31"/>
      <c r="H25" s="67"/>
      <c r="I25" s="31"/>
      <c r="J25" s="32"/>
    </row>
    <row r="26" spans="1:10" x14ac:dyDescent="0.25">
      <c r="A26" s="31"/>
      <c r="B26" s="106"/>
      <c r="C26" s="31"/>
      <c r="D26" s="31"/>
      <c r="E26" s="31"/>
      <c r="F26" s="31"/>
      <c r="G26" s="31"/>
      <c r="H26" s="67"/>
      <c r="I26" s="31"/>
      <c r="J26" s="32"/>
    </row>
    <row r="27" spans="1:10" x14ac:dyDescent="0.25">
      <c r="A27" s="31"/>
      <c r="B27" s="106"/>
      <c r="C27" s="31"/>
      <c r="D27" s="31"/>
      <c r="E27" s="31"/>
      <c r="F27" s="31"/>
      <c r="G27" s="31"/>
      <c r="H27" s="67"/>
      <c r="I27" s="31"/>
      <c r="J27" s="32"/>
    </row>
    <row r="28" spans="1:10" x14ac:dyDescent="0.25">
      <c r="A28" s="31"/>
      <c r="B28" s="106"/>
      <c r="C28" s="31"/>
      <c r="D28" s="31"/>
      <c r="E28" s="31"/>
      <c r="F28" s="31"/>
      <c r="G28" s="31"/>
      <c r="H28" s="67"/>
      <c r="I28" s="31"/>
      <c r="J28" s="32"/>
    </row>
    <row r="29" spans="1:10" x14ac:dyDescent="0.25">
      <c r="A29" s="31"/>
      <c r="B29" s="106"/>
      <c r="C29" s="31"/>
      <c r="D29" s="31"/>
      <c r="E29" s="31"/>
      <c r="F29" s="31"/>
      <c r="G29" s="31"/>
      <c r="H29" s="67"/>
      <c r="I29" s="31"/>
      <c r="J29" s="32"/>
    </row>
    <row r="30" spans="1:10" x14ac:dyDescent="0.25">
      <c r="A30" s="31"/>
      <c r="B30" s="106"/>
      <c r="C30" s="31"/>
      <c r="D30" s="31"/>
      <c r="E30" s="31"/>
      <c r="F30" s="31"/>
      <c r="G30" s="31"/>
      <c r="H30" s="67"/>
      <c r="I30" s="31"/>
      <c r="J30" s="32"/>
    </row>
    <row r="31" spans="1:10" x14ac:dyDescent="0.25">
      <c r="A31" s="31"/>
      <c r="B31" s="106"/>
      <c r="C31" s="31"/>
      <c r="D31" s="31"/>
      <c r="E31" s="31"/>
      <c r="F31" s="31"/>
      <c r="G31" s="31"/>
      <c r="H31" s="67"/>
      <c r="I31" s="31"/>
      <c r="J31" s="32"/>
    </row>
    <row r="32" spans="1:10" x14ac:dyDescent="0.25">
      <c r="A32" s="31"/>
      <c r="B32" s="106"/>
      <c r="C32" s="31"/>
      <c r="D32" s="31"/>
      <c r="E32" s="31"/>
      <c r="F32" s="31"/>
      <c r="G32" s="31"/>
      <c r="H32" s="67"/>
      <c r="I32" s="31"/>
      <c r="J32" s="32"/>
    </row>
    <row r="33" spans="1:10" x14ac:dyDescent="0.25">
      <c r="A33" s="31"/>
      <c r="B33" s="106"/>
      <c r="C33" s="31"/>
      <c r="D33" s="31"/>
      <c r="E33" s="31"/>
      <c r="F33" s="31"/>
      <c r="G33" s="31"/>
      <c r="H33" s="67"/>
      <c r="I33" s="31"/>
      <c r="J33" s="32"/>
    </row>
    <row r="34" spans="1:10" x14ac:dyDescent="0.25">
      <c r="A34" s="31"/>
      <c r="B34" s="106"/>
      <c r="C34" s="31"/>
      <c r="D34" s="31"/>
      <c r="E34" s="107"/>
      <c r="F34" s="107"/>
      <c r="G34" s="31"/>
      <c r="H34" s="67"/>
      <c r="I34" s="31"/>
      <c r="J34" s="32"/>
    </row>
    <row r="35" spans="1:10" x14ac:dyDescent="0.25">
      <c r="A35" s="31"/>
      <c r="B35" s="31"/>
      <c r="C35" s="31"/>
      <c r="D35" s="108"/>
      <c r="E35" s="148" t="s">
        <v>19</v>
      </c>
      <c r="F35" s="152">
        <f>SUM(F11:F34)</f>
        <v>0</v>
      </c>
      <c r="G35" s="66"/>
      <c r="H35" s="31"/>
      <c r="I35" s="31"/>
      <c r="J35" s="32"/>
    </row>
    <row r="36" spans="1:10" x14ac:dyDescent="0.25">
      <c r="A36" s="31"/>
      <c r="B36" s="31"/>
      <c r="C36" s="31"/>
      <c r="D36" s="31"/>
      <c r="E36" s="35"/>
      <c r="F36" s="77"/>
      <c r="G36" s="31"/>
      <c r="H36" s="31"/>
      <c r="I36" s="31"/>
      <c r="J36" s="32"/>
    </row>
    <row r="37" spans="1:10" x14ac:dyDescent="0.25">
      <c r="A37" s="31"/>
      <c r="B37" s="31"/>
      <c r="C37" s="31"/>
      <c r="D37" s="31"/>
      <c r="E37" s="31"/>
      <c r="F37" s="31"/>
      <c r="G37" s="31"/>
      <c r="H37" s="31"/>
      <c r="I37" s="31"/>
      <c r="J37" s="32"/>
    </row>
    <row r="38" spans="1:10" x14ac:dyDescent="0.25">
      <c r="A38" s="30"/>
      <c r="B38" s="31"/>
      <c r="C38" s="31"/>
      <c r="D38" s="31"/>
      <c r="E38" s="31"/>
      <c r="F38" s="31"/>
      <c r="G38" s="31"/>
      <c r="H38" s="31"/>
      <c r="I38" s="31"/>
      <c r="J38" s="32"/>
    </row>
    <row r="39" spans="1:10" x14ac:dyDescent="0.25">
      <c r="A39" s="30"/>
      <c r="B39" s="31"/>
      <c r="C39" s="31"/>
      <c r="D39" s="31"/>
      <c r="E39" s="31"/>
      <c r="F39" s="31"/>
      <c r="G39" s="31"/>
      <c r="H39" s="31"/>
      <c r="I39" s="31"/>
      <c r="J39" s="32"/>
    </row>
    <row r="40" spans="1:10" x14ac:dyDescent="0.25">
      <c r="A40" s="30"/>
      <c r="B40" s="31"/>
      <c r="C40" s="31"/>
      <c r="D40" s="31"/>
      <c r="E40" s="31"/>
      <c r="F40" s="31"/>
      <c r="G40" s="31"/>
      <c r="H40" s="31"/>
      <c r="I40" s="31"/>
      <c r="J40" s="32"/>
    </row>
    <row r="41" spans="1:10" x14ac:dyDescent="0.25">
      <c r="A41" s="30"/>
      <c r="B41" s="31"/>
      <c r="C41" s="31"/>
      <c r="D41" s="31"/>
      <c r="E41" s="31"/>
      <c r="F41" s="31"/>
      <c r="G41" s="31"/>
      <c r="H41" s="31"/>
      <c r="I41" s="31"/>
      <c r="J41" s="32"/>
    </row>
    <row r="42" spans="1:10" x14ac:dyDescent="0.25">
      <c r="A42" s="30"/>
      <c r="B42" s="31"/>
      <c r="C42" s="31"/>
      <c r="D42" s="31"/>
      <c r="E42" s="31"/>
      <c r="F42" s="31"/>
      <c r="G42" s="31"/>
      <c r="H42" s="31"/>
      <c r="I42" s="31"/>
      <c r="J42" s="32"/>
    </row>
    <row r="43" spans="1:10" x14ac:dyDescent="0.25">
      <c r="A43" s="30"/>
      <c r="B43" s="31"/>
      <c r="C43" s="31"/>
      <c r="D43" s="31"/>
      <c r="E43" s="31"/>
      <c r="F43" s="31"/>
      <c r="G43" s="31"/>
      <c r="H43" s="31"/>
      <c r="I43" s="31"/>
      <c r="J43" s="32"/>
    </row>
    <row r="44" spans="1:10" x14ac:dyDescent="0.25">
      <c r="A44" s="30"/>
      <c r="B44" s="31"/>
      <c r="C44" s="31"/>
      <c r="D44" s="31"/>
      <c r="E44" s="31"/>
      <c r="F44" s="31"/>
      <c r="G44" s="31"/>
      <c r="H44" s="31"/>
      <c r="I44" s="31"/>
      <c r="J44" s="32"/>
    </row>
    <row r="45" spans="1:10" x14ac:dyDescent="0.25">
      <c r="A45" s="30"/>
      <c r="B45" s="31"/>
      <c r="C45" s="31"/>
      <c r="D45" s="31"/>
      <c r="E45" s="31"/>
      <c r="F45" s="31"/>
      <c r="G45" s="31"/>
      <c r="H45" s="31"/>
      <c r="I45" s="31"/>
      <c r="J45" s="32"/>
    </row>
    <row r="46" spans="1:10" ht="15.75" thickBot="1" x14ac:dyDescent="0.3">
      <c r="A46" s="30"/>
      <c r="B46" s="36" t="s">
        <v>3</v>
      </c>
      <c r="C46" s="31"/>
      <c r="D46" s="31"/>
      <c r="E46" s="31"/>
      <c r="F46" s="31" t="s">
        <v>5</v>
      </c>
      <c r="G46" s="31"/>
      <c r="H46" s="31"/>
      <c r="I46" s="31"/>
      <c r="J46" s="32"/>
    </row>
    <row r="47" spans="1:10" ht="15.75" thickBot="1" x14ac:dyDescent="0.3">
      <c r="A47" s="30"/>
      <c r="B47" s="249" t="str">
        <f>IF(ISBLANK(Résultats!C4),"",Résultats!C4)</f>
        <v/>
      </c>
      <c r="C47" s="250"/>
      <c r="D47" s="251"/>
      <c r="E47" s="31"/>
      <c r="F47" s="240"/>
      <c r="G47" s="241"/>
      <c r="H47" s="242"/>
      <c r="I47" s="31"/>
      <c r="J47" s="32"/>
    </row>
    <row r="48" spans="1:10" x14ac:dyDescent="0.25">
      <c r="A48" s="30"/>
      <c r="B48" s="31"/>
      <c r="C48" s="31"/>
      <c r="D48" s="31"/>
      <c r="E48" s="31"/>
      <c r="F48" s="243"/>
      <c r="G48" s="244"/>
      <c r="H48" s="245"/>
      <c r="I48" s="31"/>
      <c r="J48" s="32"/>
    </row>
    <row r="49" spans="1:10" x14ac:dyDescent="0.25">
      <c r="A49" s="30"/>
      <c r="B49" s="31"/>
      <c r="C49" s="31"/>
      <c r="D49" s="31"/>
      <c r="E49" s="31"/>
      <c r="F49" s="243"/>
      <c r="G49" s="244"/>
      <c r="H49" s="245"/>
      <c r="I49" s="31"/>
      <c r="J49" s="32"/>
    </row>
    <row r="50" spans="1:10" x14ac:dyDescent="0.25">
      <c r="A50" s="30"/>
      <c r="B50" s="31"/>
      <c r="C50" s="31"/>
      <c r="D50" s="31"/>
      <c r="E50" s="31"/>
      <c r="F50" s="243"/>
      <c r="G50" s="244"/>
      <c r="H50" s="245"/>
      <c r="I50" s="31"/>
      <c r="J50" s="32"/>
    </row>
    <row r="51" spans="1:10" ht="15.75" thickBot="1" x14ac:dyDescent="0.3">
      <c r="A51" s="30"/>
      <c r="B51" s="31"/>
      <c r="C51" s="31"/>
      <c r="D51" s="31"/>
      <c r="E51" s="31"/>
      <c r="F51" s="246"/>
      <c r="G51" s="247"/>
      <c r="H51" s="248"/>
      <c r="I51" s="31"/>
      <c r="J51" s="32"/>
    </row>
    <row r="52" spans="1:10" ht="15.75" thickBot="1" x14ac:dyDescent="0.3">
      <c r="A52" s="57" t="s">
        <v>18</v>
      </c>
      <c r="B52" s="36"/>
      <c r="C52" s="36"/>
      <c r="D52" s="36"/>
      <c r="E52" s="36"/>
      <c r="F52" s="36"/>
      <c r="G52" s="36"/>
      <c r="H52" s="36"/>
      <c r="I52" s="36"/>
      <c r="J52" s="37"/>
    </row>
  </sheetData>
  <sheetProtection algorithmName="SHA-512" hashValue="vdyuioeCRjJcfQNW+Rgds6A6VTQNivYqCoxhz/7+a8rPCbFEt2WXujl2ft+4uKkFgMRCBNOlxQ37NLTGUCR1AQ==" saltValue="GV+NO6nKNAQRCjW8CO1Hdg=="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8485-D8D3-42B1-B829-24E88C839A78}">
  <sheetPr codeName="Feuil2"/>
  <dimension ref="A1:G46"/>
  <sheetViews>
    <sheetView tabSelected="1" topLeftCell="A2" workbookViewId="0">
      <selection activeCell="A2" sqref="A2:G45"/>
    </sheetView>
  </sheetViews>
  <sheetFormatPr baseColWidth="10" defaultColWidth="10.7109375" defaultRowHeight="15" x14ac:dyDescent="0.25"/>
  <cols>
    <col min="7" max="7" width="11.42578125" customWidth="1"/>
  </cols>
  <sheetData>
    <row r="1" spans="1:7" ht="82.15" customHeight="1" thickBot="1" x14ac:dyDescent="0.3">
      <c r="A1" s="194"/>
      <c r="B1" s="194"/>
      <c r="C1" s="194"/>
      <c r="D1" s="194"/>
      <c r="E1" s="194"/>
      <c r="F1" s="194"/>
      <c r="G1" s="194"/>
    </row>
    <row r="2" spans="1:7" ht="14.25" customHeight="1" x14ac:dyDescent="0.25">
      <c r="A2" s="195" t="s">
        <v>87</v>
      </c>
      <c r="B2" s="196"/>
      <c r="C2" s="196"/>
      <c r="D2" s="196"/>
      <c r="E2" s="196"/>
      <c r="F2" s="196"/>
      <c r="G2" s="197"/>
    </row>
    <row r="3" spans="1:7" x14ac:dyDescent="0.25">
      <c r="A3" s="198"/>
      <c r="B3" s="199"/>
      <c r="C3" s="199"/>
      <c r="D3" s="199"/>
      <c r="E3" s="199"/>
      <c r="F3" s="199"/>
      <c r="G3" s="200"/>
    </row>
    <row r="4" spans="1:7" x14ac:dyDescent="0.25">
      <c r="A4" s="198"/>
      <c r="B4" s="199"/>
      <c r="C4" s="199"/>
      <c r="D4" s="199"/>
      <c r="E4" s="199"/>
      <c r="F4" s="199"/>
      <c r="G4" s="200"/>
    </row>
    <row r="5" spans="1:7" x14ac:dyDescent="0.25">
      <c r="A5" s="198"/>
      <c r="B5" s="199"/>
      <c r="C5" s="199"/>
      <c r="D5" s="199"/>
      <c r="E5" s="199"/>
      <c r="F5" s="199"/>
      <c r="G5" s="200"/>
    </row>
    <row r="6" spans="1:7" x14ac:dyDescent="0.25">
      <c r="A6" s="198"/>
      <c r="B6" s="199"/>
      <c r="C6" s="199"/>
      <c r="D6" s="199"/>
      <c r="E6" s="199"/>
      <c r="F6" s="199"/>
      <c r="G6" s="200"/>
    </row>
    <row r="7" spans="1:7" x14ac:dyDescent="0.25">
      <c r="A7" s="198"/>
      <c r="B7" s="199"/>
      <c r="C7" s="199"/>
      <c r="D7" s="199"/>
      <c r="E7" s="199"/>
      <c r="F7" s="199"/>
      <c r="G7" s="200"/>
    </row>
    <row r="8" spans="1:7" x14ac:dyDescent="0.25">
      <c r="A8" s="198"/>
      <c r="B8" s="199"/>
      <c r="C8" s="199"/>
      <c r="D8" s="199"/>
      <c r="E8" s="199"/>
      <c r="F8" s="199"/>
      <c r="G8" s="200"/>
    </row>
    <row r="9" spans="1:7" x14ac:dyDescent="0.25">
      <c r="A9" s="198"/>
      <c r="B9" s="199"/>
      <c r="C9" s="199"/>
      <c r="D9" s="199"/>
      <c r="E9" s="199"/>
      <c r="F9" s="199"/>
      <c r="G9" s="200"/>
    </row>
    <row r="10" spans="1:7" x14ac:dyDescent="0.25">
      <c r="A10" s="198"/>
      <c r="B10" s="199"/>
      <c r="C10" s="199"/>
      <c r="D10" s="199"/>
      <c r="E10" s="199"/>
      <c r="F10" s="199"/>
      <c r="G10" s="200"/>
    </row>
    <row r="11" spans="1:7" x14ac:dyDescent="0.25">
      <c r="A11" s="198"/>
      <c r="B11" s="199"/>
      <c r="C11" s="199"/>
      <c r="D11" s="199"/>
      <c r="E11" s="199"/>
      <c r="F11" s="199"/>
      <c r="G11" s="200"/>
    </row>
    <row r="12" spans="1:7" x14ac:dyDescent="0.25">
      <c r="A12" s="198"/>
      <c r="B12" s="199"/>
      <c r="C12" s="199"/>
      <c r="D12" s="199"/>
      <c r="E12" s="199"/>
      <c r="F12" s="199"/>
      <c r="G12" s="200"/>
    </row>
    <row r="13" spans="1:7" x14ac:dyDescent="0.25">
      <c r="A13" s="198"/>
      <c r="B13" s="199"/>
      <c r="C13" s="199"/>
      <c r="D13" s="199"/>
      <c r="E13" s="199"/>
      <c r="F13" s="199"/>
      <c r="G13" s="200"/>
    </row>
    <row r="14" spans="1:7" x14ac:dyDescent="0.25">
      <c r="A14" s="198"/>
      <c r="B14" s="199"/>
      <c r="C14" s="199"/>
      <c r="D14" s="199"/>
      <c r="E14" s="199"/>
      <c r="F14" s="199"/>
      <c r="G14" s="200"/>
    </row>
    <row r="15" spans="1:7" x14ac:dyDescent="0.25">
      <c r="A15" s="198"/>
      <c r="B15" s="199"/>
      <c r="C15" s="199"/>
      <c r="D15" s="199"/>
      <c r="E15" s="199"/>
      <c r="F15" s="199"/>
      <c r="G15" s="200"/>
    </row>
    <row r="16" spans="1:7" x14ac:dyDescent="0.25">
      <c r="A16" s="198"/>
      <c r="B16" s="199"/>
      <c r="C16" s="199"/>
      <c r="D16" s="199"/>
      <c r="E16" s="199"/>
      <c r="F16" s="199"/>
      <c r="G16" s="200"/>
    </row>
    <row r="17" spans="1:7" x14ac:dyDescent="0.25">
      <c r="A17" s="198"/>
      <c r="B17" s="199"/>
      <c r="C17" s="199"/>
      <c r="D17" s="199"/>
      <c r="E17" s="199"/>
      <c r="F17" s="199"/>
      <c r="G17" s="200"/>
    </row>
    <row r="18" spans="1:7" x14ac:dyDescent="0.25">
      <c r="A18" s="198"/>
      <c r="B18" s="199"/>
      <c r="C18" s="199"/>
      <c r="D18" s="199"/>
      <c r="E18" s="199"/>
      <c r="F18" s="199"/>
      <c r="G18" s="200"/>
    </row>
    <row r="19" spans="1:7" x14ac:dyDescent="0.25">
      <c r="A19" s="198"/>
      <c r="B19" s="199"/>
      <c r="C19" s="199"/>
      <c r="D19" s="199"/>
      <c r="E19" s="199"/>
      <c r="F19" s="199"/>
      <c r="G19" s="200"/>
    </row>
    <row r="20" spans="1:7" x14ac:dyDescent="0.25">
      <c r="A20" s="198"/>
      <c r="B20" s="199"/>
      <c r="C20" s="199"/>
      <c r="D20" s="199"/>
      <c r="E20" s="199"/>
      <c r="F20" s="199"/>
      <c r="G20" s="200"/>
    </row>
    <row r="21" spans="1:7" x14ac:dyDescent="0.25">
      <c r="A21" s="198"/>
      <c r="B21" s="199"/>
      <c r="C21" s="199"/>
      <c r="D21" s="199"/>
      <c r="E21" s="199"/>
      <c r="F21" s="199"/>
      <c r="G21" s="200"/>
    </row>
    <row r="22" spans="1:7" x14ac:dyDescent="0.25">
      <c r="A22" s="198"/>
      <c r="B22" s="199"/>
      <c r="C22" s="199"/>
      <c r="D22" s="199"/>
      <c r="E22" s="199"/>
      <c r="F22" s="199"/>
      <c r="G22" s="200"/>
    </row>
    <row r="23" spans="1:7" x14ac:dyDescent="0.25">
      <c r="A23" s="198"/>
      <c r="B23" s="199"/>
      <c r="C23" s="199"/>
      <c r="D23" s="199"/>
      <c r="E23" s="199"/>
      <c r="F23" s="199"/>
      <c r="G23" s="200"/>
    </row>
    <row r="24" spans="1:7" x14ac:dyDescent="0.25">
      <c r="A24" s="198"/>
      <c r="B24" s="199"/>
      <c r="C24" s="199"/>
      <c r="D24" s="199"/>
      <c r="E24" s="199"/>
      <c r="F24" s="199"/>
      <c r="G24" s="200"/>
    </row>
    <row r="25" spans="1:7" x14ac:dyDescent="0.25">
      <c r="A25" s="198"/>
      <c r="B25" s="199"/>
      <c r="C25" s="199"/>
      <c r="D25" s="199"/>
      <c r="E25" s="199"/>
      <c r="F25" s="199"/>
      <c r="G25" s="200"/>
    </row>
    <row r="26" spans="1:7" x14ac:dyDescent="0.25">
      <c r="A26" s="198"/>
      <c r="B26" s="199"/>
      <c r="C26" s="199"/>
      <c r="D26" s="199"/>
      <c r="E26" s="199"/>
      <c r="F26" s="199"/>
      <c r="G26" s="200"/>
    </row>
    <row r="27" spans="1:7" x14ac:dyDescent="0.25">
      <c r="A27" s="198"/>
      <c r="B27" s="199"/>
      <c r="C27" s="199"/>
      <c r="D27" s="199"/>
      <c r="E27" s="199"/>
      <c r="F27" s="199"/>
      <c r="G27" s="200"/>
    </row>
    <row r="28" spans="1:7" x14ac:dyDescent="0.25">
      <c r="A28" s="198"/>
      <c r="B28" s="199"/>
      <c r="C28" s="199"/>
      <c r="D28" s="199"/>
      <c r="E28" s="199"/>
      <c r="F28" s="199"/>
      <c r="G28" s="200"/>
    </row>
    <row r="29" spans="1:7" x14ac:dyDescent="0.25">
      <c r="A29" s="198"/>
      <c r="B29" s="199"/>
      <c r="C29" s="199"/>
      <c r="D29" s="199"/>
      <c r="E29" s="199"/>
      <c r="F29" s="199"/>
      <c r="G29" s="200"/>
    </row>
    <row r="30" spans="1:7" x14ac:dyDescent="0.25">
      <c r="A30" s="198"/>
      <c r="B30" s="199"/>
      <c r="C30" s="199"/>
      <c r="D30" s="199"/>
      <c r="E30" s="199"/>
      <c r="F30" s="199"/>
      <c r="G30" s="200"/>
    </row>
    <row r="31" spans="1:7" x14ac:dyDescent="0.25">
      <c r="A31" s="198"/>
      <c r="B31" s="199"/>
      <c r="C31" s="199"/>
      <c r="D31" s="199"/>
      <c r="E31" s="199"/>
      <c r="F31" s="199"/>
      <c r="G31" s="200"/>
    </row>
    <row r="32" spans="1:7" x14ac:dyDescent="0.25">
      <c r="A32" s="198"/>
      <c r="B32" s="199"/>
      <c r="C32" s="199"/>
      <c r="D32" s="199"/>
      <c r="E32" s="199"/>
      <c r="F32" s="199"/>
      <c r="G32" s="200"/>
    </row>
    <row r="33" spans="1:7" x14ac:dyDescent="0.25">
      <c r="A33" s="198"/>
      <c r="B33" s="199"/>
      <c r="C33" s="199"/>
      <c r="D33" s="199"/>
      <c r="E33" s="199"/>
      <c r="F33" s="199"/>
      <c r="G33" s="200"/>
    </row>
    <row r="34" spans="1:7" x14ac:dyDescent="0.25">
      <c r="A34" s="198"/>
      <c r="B34" s="199"/>
      <c r="C34" s="199"/>
      <c r="D34" s="199"/>
      <c r="E34" s="199"/>
      <c r="F34" s="199"/>
      <c r="G34" s="200"/>
    </row>
    <row r="35" spans="1:7" x14ac:dyDescent="0.25">
      <c r="A35" s="198"/>
      <c r="B35" s="199"/>
      <c r="C35" s="199"/>
      <c r="D35" s="199"/>
      <c r="E35" s="199"/>
      <c r="F35" s="199"/>
      <c r="G35" s="200"/>
    </row>
    <row r="36" spans="1:7" x14ac:dyDescent="0.25">
      <c r="A36" s="198"/>
      <c r="B36" s="199"/>
      <c r="C36" s="199"/>
      <c r="D36" s="199"/>
      <c r="E36" s="199"/>
      <c r="F36" s="199"/>
      <c r="G36" s="200"/>
    </row>
    <row r="37" spans="1:7" x14ac:dyDescent="0.25">
      <c r="A37" s="198"/>
      <c r="B37" s="199"/>
      <c r="C37" s="199"/>
      <c r="D37" s="199"/>
      <c r="E37" s="199"/>
      <c r="F37" s="199"/>
      <c r="G37" s="200"/>
    </row>
    <row r="38" spans="1:7" x14ac:dyDescent="0.25">
      <c r="A38" s="198"/>
      <c r="B38" s="199"/>
      <c r="C38" s="199"/>
      <c r="D38" s="199"/>
      <c r="E38" s="199"/>
      <c r="F38" s="199"/>
      <c r="G38" s="200"/>
    </row>
    <row r="39" spans="1:7" x14ac:dyDescent="0.25">
      <c r="A39" s="198"/>
      <c r="B39" s="199"/>
      <c r="C39" s="199"/>
      <c r="D39" s="199"/>
      <c r="E39" s="199"/>
      <c r="F39" s="199"/>
      <c r="G39" s="200"/>
    </row>
    <row r="40" spans="1:7" x14ac:dyDescent="0.25">
      <c r="A40" s="198"/>
      <c r="B40" s="199"/>
      <c r="C40" s="199"/>
      <c r="D40" s="199"/>
      <c r="E40" s="199"/>
      <c r="F40" s="199"/>
      <c r="G40" s="200"/>
    </row>
    <row r="41" spans="1:7" x14ac:dyDescent="0.25">
      <c r="A41" s="198"/>
      <c r="B41" s="199"/>
      <c r="C41" s="199"/>
      <c r="D41" s="199"/>
      <c r="E41" s="199"/>
      <c r="F41" s="199"/>
      <c r="G41" s="200"/>
    </row>
    <row r="42" spans="1:7" x14ac:dyDescent="0.25">
      <c r="A42" s="198"/>
      <c r="B42" s="199"/>
      <c r="C42" s="199"/>
      <c r="D42" s="199"/>
      <c r="E42" s="199"/>
      <c r="F42" s="199"/>
      <c r="G42" s="200"/>
    </row>
    <row r="43" spans="1:7" x14ac:dyDescent="0.25">
      <c r="A43" s="198"/>
      <c r="B43" s="199"/>
      <c r="C43" s="199"/>
      <c r="D43" s="199"/>
      <c r="E43" s="199"/>
      <c r="F43" s="199"/>
      <c r="G43" s="200"/>
    </row>
    <row r="44" spans="1:7" x14ac:dyDescent="0.25">
      <c r="A44" s="198"/>
      <c r="B44" s="199"/>
      <c r="C44" s="199"/>
      <c r="D44" s="199"/>
      <c r="E44" s="199"/>
      <c r="F44" s="199"/>
      <c r="G44" s="200"/>
    </row>
    <row r="45" spans="1:7" ht="15.75" thickBot="1" x14ac:dyDescent="0.3">
      <c r="A45" s="201"/>
      <c r="B45" s="202"/>
      <c r="C45" s="202"/>
      <c r="D45" s="202"/>
      <c r="E45" s="202"/>
      <c r="F45" s="202"/>
      <c r="G45" s="203"/>
    </row>
    <row r="46" spans="1:7" x14ac:dyDescent="0.25">
      <c r="A46" s="204" t="s">
        <v>10</v>
      </c>
      <c r="B46" s="205"/>
      <c r="C46" s="205"/>
      <c r="D46" s="205"/>
      <c r="E46" s="205"/>
      <c r="F46" s="205"/>
      <c r="G46" s="205"/>
    </row>
  </sheetData>
  <sheetProtection algorithmName="SHA-512" hashValue="N8Wc/5stfw4+4XP46ou0DVrsTlcGD+HIXC9ovITL6eyWxjsT2YPrsNBO5hjz1n7Nxfm3Ei99Ttgv8FS/ZB+wvw==" saltValue="D5oYh220ev9uISdJqBZM5w==" spinCount="100000" sheet="1" objects="1" scenarios="1"/>
  <mergeCells count="3">
    <mergeCell ref="A1:G1"/>
    <mergeCell ref="A2:G45"/>
    <mergeCell ref="A46:G46"/>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ED63-5B79-4987-BCC0-2B240EAC5DC7}">
  <sheetPr codeName="Feuil17"/>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52" t="s">
        <v>65</v>
      </c>
      <c r="B1" s="253"/>
      <c r="C1" s="253"/>
      <c r="D1" s="253"/>
      <c r="E1" s="253"/>
      <c r="F1" s="253"/>
      <c r="G1" s="253"/>
      <c r="H1" s="253"/>
      <c r="I1" s="253"/>
      <c r="J1" s="254"/>
    </row>
    <row r="2" spans="1:10" ht="15.75" thickBot="1" x14ac:dyDescent="0.3">
      <c r="A2" s="6" t="s">
        <v>0</v>
      </c>
      <c r="B2" s="255" t="str">
        <f>IF(ISBLANK(Résultats!A12),"",Résultats!A12)</f>
        <v/>
      </c>
      <c r="C2" s="259"/>
      <c r="D2" s="259"/>
      <c r="E2" s="259"/>
      <c r="F2" s="256"/>
      <c r="G2" s="7" t="s">
        <v>1</v>
      </c>
      <c r="H2" s="7"/>
      <c r="I2" s="255" t="str">
        <f>IF(ISBLANK(Résultats!D12),"",Résultats!D12)</f>
        <v/>
      </c>
      <c r="J2" s="256"/>
    </row>
    <row r="3" spans="1:10" ht="15.75" thickBot="1" x14ac:dyDescent="0.3">
      <c r="A3" s="6" t="s">
        <v>2</v>
      </c>
      <c r="B3" s="7"/>
      <c r="C3" s="255" t="str">
        <f>IF(ISBLANK(Résultats!G12),"",Résultats!G12)</f>
        <v/>
      </c>
      <c r="D3" s="259"/>
      <c r="E3" s="259"/>
      <c r="F3" s="256"/>
      <c r="G3" s="260" t="s">
        <v>17</v>
      </c>
      <c r="H3" s="261"/>
      <c r="I3" s="257" t="str">
        <f>IF(ISBLANK(Résultats!F12),"","moins de 21ans")</f>
        <v/>
      </c>
      <c r="J3" s="258"/>
    </row>
    <row r="4" spans="1:10" ht="15.75" thickBot="1" x14ac:dyDescent="0.3">
      <c r="A4" s="6" t="s">
        <v>4</v>
      </c>
      <c r="B4" s="7"/>
      <c r="C4" s="255" t="str">
        <f>IF(ISBLANK(Résultats!C2),"",(Résultats!C2))</f>
        <v/>
      </c>
      <c r="D4" s="259"/>
      <c r="E4" s="259"/>
      <c r="F4" s="256"/>
      <c r="G4" s="7" t="s">
        <v>9</v>
      </c>
      <c r="H4" s="7"/>
      <c r="I4" s="257" t="str">
        <f>IF(ISBLANK(Résultats!J2),"",Résultats!J2)</f>
        <v/>
      </c>
      <c r="J4" s="258"/>
    </row>
    <row r="5" spans="1:10" x14ac:dyDescent="0.25">
      <c r="A5" s="6" t="s">
        <v>34</v>
      </c>
      <c r="B5" s="7"/>
      <c r="C5" s="7"/>
      <c r="D5" s="7"/>
      <c r="E5" s="7"/>
      <c r="F5" s="7"/>
      <c r="G5" s="7"/>
      <c r="H5" s="7"/>
      <c r="I5" s="38"/>
      <c r="J5" s="8"/>
    </row>
    <row r="6" spans="1:10" ht="17.25" x14ac:dyDescent="0.25">
      <c r="A6" s="92" t="s">
        <v>41</v>
      </c>
      <c r="B6" s="7"/>
      <c r="C6" s="7"/>
      <c r="D6" s="7"/>
      <c r="E6" s="7"/>
      <c r="F6" s="7"/>
      <c r="G6" s="7"/>
      <c r="H6" s="7"/>
      <c r="I6" s="7"/>
      <c r="J6" s="8"/>
    </row>
    <row r="7" spans="1:10" ht="17.25" x14ac:dyDescent="0.25">
      <c r="A7" s="92" t="s">
        <v>43</v>
      </c>
      <c r="B7" s="7"/>
      <c r="C7" s="7"/>
      <c r="D7" s="7"/>
      <c r="E7" s="7"/>
      <c r="F7" s="7"/>
      <c r="G7" s="7"/>
      <c r="H7" s="7"/>
      <c r="I7" s="7"/>
      <c r="J7" s="8"/>
    </row>
    <row r="8" spans="1:10" ht="17.25" x14ac:dyDescent="0.25">
      <c r="A8" s="92" t="s">
        <v>45</v>
      </c>
      <c r="B8" s="7"/>
      <c r="C8" s="7"/>
      <c r="D8" s="7"/>
      <c r="E8" s="7"/>
      <c r="F8" s="7"/>
      <c r="G8" s="7"/>
      <c r="H8" s="7"/>
      <c r="I8" s="7"/>
      <c r="J8" s="8"/>
    </row>
    <row r="9" spans="1:10" ht="15.75" thickBot="1" x14ac:dyDescent="0.3">
      <c r="A9" s="6"/>
      <c r="B9" s="7"/>
      <c r="C9" s="7"/>
      <c r="D9" s="7"/>
      <c r="E9" s="7"/>
      <c r="F9" s="7"/>
      <c r="G9" s="7"/>
      <c r="H9" s="7"/>
      <c r="I9" s="7"/>
      <c r="J9" s="8"/>
    </row>
    <row r="10" spans="1:10" ht="62.25" x14ac:dyDescent="0.25">
      <c r="A10" s="7"/>
      <c r="B10" s="94" t="s">
        <v>52</v>
      </c>
      <c r="C10" s="95" t="s">
        <v>51</v>
      </c>
      <c r="D10" s="95" t="s">
        <v>49</v>
      </c>
      <c r="E10" s="95" t="s">
        <v>47</v>
      </c>
      <c r="F10" s="143" t="s">
        <v>30</v>
      </c>
      <c r="G10" s="61"/>
      <c r="H10" s="62"/>
      <c r="I10" s="7"/>
      <c r="J10" s="8"/>
    </row>
    <row r="11" spans="1:10" x14ac:dyDescent="0.25">
      <c r="A11" s="7"/>
      <c r="B11" s="9" t="s">
        <v>53</v>
      </c>
      <c r="C11" s="10">
        <f>ExerciceA!G6+ExerciceA!H6</f>
        <v>0</v>
      </c>
      <c r="D11" s="10">
        <f>ExerciceA!I6+ExerciceA!J6</f>
        <v>0</v>
      </c>
      <c r="E11" s="10">
        <f>ExerciceA!K6+ExerciceA!L6</f>
        <v>0</v>
      </c>
      <c r="F11" s="96">
        <f>ExerciceA!M6</f>
        <v>0</v>
      </c>
      <c r="G11" s="7"/>
      <c r="H11" s="63"/>
      <c r="I11" s="7"/>
      <c r="J11" s="8"/>
    </row>
    <row r="12" spans="1:10" x14ac:dyDescent="0.25">
      <c r="A12" s="7"/>
      <c r="B12" s="9" t="s">
        <v>54</v>
      </c>
      <c r="C12" s="10">
        <f>ExerciceB!G$6+ExerciceB!H$6</f>
        <v>0</v>
      </c>
      <c r="D12" s="10">
        <f>ExerciceB!I$6+ExerciceB!J$6</f>
        <v>0</v>
      </c>
      <c r="E12" s="10">
        <f>ExerciceB!K$6+ExerciceB!L$6</f>
        <v>0</v>
      </c>
      <c r="F12" s="96">
        <f>ExerciceB!M$6</f>
        <v>0</v>
      </c>
      <c r="G12" s="7"/>
      <c r="H12" s="63"/>
      <c r="I12" s="7"/>
      <c r="J12" s="8"/>
    </row>
    <row r="13" spans="1:10" x14ac:dyDescent="0.25">
      <c r="A13" s="7"/>
      <c r="B13" s="9" t="s">
        <v>55</v>
      </c>
      <c r="C13" s="10">
        <f>ExerciceC!G$6+ExerciceC!H$6</f>
        <v>0</v>
      </c>
      <c r="D13" s="10">
        <f>ExerciceC!I$6+ExerciceC!J$6</f>
        <v>0</v>
      </c>
      <c r="E13" s="10">
        <f>ExerciceC!K$6+ExerciceC!L$6</f>
        <v>0</v>
      </c>
      <c r="F13" s="96">
        <f>ExerciceC!M$6</f>
        <v>0</v>
      </c>
      <c r="G13" s="7"/>
      <c r="H13" s="63"/>
      <c r="I13" s="7"/>
      <c r="J13" s="8"/>
    </row>
    <row r="14" spans="1:10" x14ac:dyDescent="0.25">
      <c r="A14" s="7"/>
      <c r="B14" s="9" t="s">
        <v>56</v>
      </c>
      <c r="C14" s="10">
        <f>ExerciceD!G$6+ExerciceD!H$6</f>
        <v>0</v>
      </c>
      <c r="D14" s="10">
        <f>ExerciceD!I$6+ExerciceD!J$6</f>
        <v>0</v>
      </c>
      <c r="E14" s="10">
        <f>ExerciceD!K$6+ExerciceD!L$6</f>
        <v>0</v>
      </c>
      <c r="F14" s="96">
        <f>ExerciceD!M$6</f>
        <v>0</v>
      </c>
      <c r="G14" s="7"/>
      <c r="H14" s="63"/>
      <c r="I14" s="7"/>
      <c r="J14" s="8"/>
    </row>
    <row r="15" spans="1:10" x14ac:dyDescent="0.25">
      <c r="A15" s="7"/>
      <c r="B15" s="9" t="s">
        <v>57</v>
      </c>
      <c r="C15" s="10">
        <f>ExerciceE!G$6+ExerciceE!H$6</f>
        <v>0</v>
      </c>
      <c r="D15" s="10">
        <f>ExerciceE!I$6+ExerciceE!J$6</f>
        <v>0</v>
      </c>
      <c r="E15" s="10">
        <f>ExerciceE!K$6+ExerciceE!L$6</f>
        <v>0</v>
      </c>
      <c r="F15" s="96">
        <f>ExerciceE!M$6</f>
        <v>0</v>
      </c>
      <c r="G15" s="7"/>
      <c r="H15" s="63"/>
      <c r="I15" s="7"/>
      <c r="J15" s="8"/>
    </row>
    <row r="16" spans="1:10" x14ac:dyDescent="0.25">
      <c r="A16" s="7"/>
      <c r="B16" s="9" t="s">
        <v>58</v>
      </c>
      <c r="C16" s="10">
        <f>ExerciceF!G$6+ExerciceF!H$6</f>
        <v>0</v>
      </c>
      <c r="D16" s="10">
        <f>ExerciceF!I$6+ExerciceF!J$6</f>
        <v>0</v>
      </c>
      <c r="E16" s="10">
        <f>ExerciceF!K$6+ExerciceF!L$6</f>
        <v>0</v>
      </c>
      <c r="F16" s="96">
        <f>ExerciceF!M$6</f>
        <v>0</v>
      </c>
      <c r="G16" s="7"/>
      <c r="H16" s="63"/>
      <c r="I16" s="7"/>
      <c r="J16" s="8"/>
    </row>
    <row r="17" spans="1:10" x14ac:dyDescent="0.25">
      <c r="A17" s="7"/>
      <c r="B17" s="9" t="s">
        <v>59</v>
      </c>
      <c r="C17" s="10">
        <f>ExerciceG!G$6+ExerciceG!H$6</f>
        <v>0</v>
      </c>
      <c r="D17" s="10">
        <f>ExerciceG!I$6+ExerciceG!J$6</f>
        <v>0</v>
      </c>
      <c r="E17" s="10">
        <f>ExerciceG!K$6+ExerciceG!L$6</f>
        <v>0</v>
      </c>
      <c r="F17" s="96">
        <f>ExerciceG!M$6</f>
        <v>0</v>
      </c>
      <c r="G17" s="7"/>
      <c r="H17" s="63"/>
      <c r="I17" s="7"/>
      <c r="J17" s="8"/>
    </row>
    <row r="18" spans="1:10" x14ac:dyDescent="0.25">
      <c r="A18" s="7"/>
      <c r="B18" s="9" t="s">
        <v>60</v>
      </c>
      <c r="C18" s="10">
        <f>ExerciceH!G$6+ExerciceH!H$6</f>
        <v>0</v>
      </c>
      <c r="D18" s="10">
        <f>ExerciceH!I$6+ExerciceH!J$6</f>
        <v>0</v>
      </c>
      <c r="E18" s="10">
        <f>ExerciceH!K$6+ExerciceH!L$6</f>
        <v>0</v>
      </c>
      <c r="F18" s="96">
        <f>ExerciceH!M$6</f>
        <v>0</v>
      </c>
      <c r="G18" s="7"/>
      <c r="H18" s="63"/>
      <c r="I18" s="7"/>
      <c r="J18" s="8"/>
    </row>
    <row r="19" spans="1:10" x14ac:dyDescent="0.25">
      <c r="A19" s="7"/>
      <c r="B19" s="9" t="s">
        <v>61</v>
      </c>
      <c r="C19" s="10">
        <f>ExerciceI!G$6+ExerciceI!H$6</f>
        <v>0</v>
      </c>
      <c r="D19" s="10">
        <f>ExerciceI!I$6+ExerciceI!J$6</f>
        <v>0</v>
      </c>
      <c r="E19" s="10">
        <f>ExerciceI!K$6+ExerciceI!L$6</f>
        <v>0</v>
      </c>
      <c r="F19" s="96">
        <f>ExerciceI!M$6</f>
        <v>0</v>
      </c>
      <c r="G19" s="7"/>
      <c r="H19" s="63"/>
      <c r="I19" s="7"/>
      <c r="J19" s="8"/>
    </row>
    <row r="20" spans="1:10" x14ac:dyDescent="0.25">
      <c r="A20" s="7"/>
      <c r="B20" s="9" t="s">
        <v>62</v>
      </c>
      <c r="C20" s="10">
        <f>ExerciceJ!G$6+ExerciceJ!H$6</f>
        <v>0</v>
      </c>
      <c r="D20" s="10">
        <f>ExerciceJ!I$6+ExerciceJ!J$6</f>
        <v>0</v>
      </c>
      <c r="E20" s="10">
        <f>ExerciceJ!K$6+ExerciceJ!L$6</f>
        <v>0</v>
      </c>
      <c r="F20" s="96">
        <f>ExerciceJ!M$6</f>
        <v>0</v>
      </c>
      <c r="G20" s="7"/>
      <c r="H20" s="63"/>
      <c r="I20" s="7"/>
      <c r="J20" s="8"/>
    </row>
    <row r="21" spans="1:10" x14ac:dyDescent="0.25">
      <c r="A21" s="7"/>
      <c r="B21" s="9" t="s">
        <v>63</v>
      </c>
      <c r="C21" s="10">
        <f>ExerciceK!G$6+ExerciceK!H$6</f>
        <v>0</v>
      </c>
      <c r="D21" s="10">
        <f>ExerciceK!I$6+ExerciceK!J$6</f>
        <v>0</v>
      </c>
      <c r="E21" s="10">
        <f>ExerciceK!K$6+ExerciceK!L$6</f>
        <v>0</v>
      </c>
      <c r="F21" s="96">
        <f>ExerciceK!M$6</f>
        <v>0</v>
      </c>
      <c r="G21" s="7"/>
      <c r="H21" s="63"/>
      <c r="I21" s="7"/>
      <c r="J21" s="8"/>
    </row>
    <row r="22" spans="1:10" ht="15.75" thickBot="1" x14ac:dyDescent="0.3">
      <c r="A22" s="7"/>
      <c r="B22" s="97" t="s">
        <v>64</v>
      </c>
      <c r="C22" s="10">
        <f>ExerciceL!G$6+ExerciceL!H$6</f>
        <v>0</v>
      </c>
      <c r="D22" s="10">
        <f>ExerciceL!I$6+ExerciceL!J$6</f>
        <v>0</v>
      </c>
      <c r="E22" s="10">
        <f>ExerciceL!K$6+ExerciceL!L$6</f>
        <v>0</v>
      </c>
      <c r="F22" s="96">
        <f>ExerciceL!M$6</f>
        <v>0</v>
      </c>
      <c r="G22" s="7"/>
      <c r="H22" s="63"/>
      <c r="I22" s="7"/>
      <c r="J22" s="8"/>
    </row>
    <row r="23" spans="1:10" x14ac:dyDescent="0.25">
      <c r="A23" s="7"/>
      <c r="B23" s="98"/>
      <c r="C23" s="7"/>
      <c r="D23" s="7"/>
      <c r="E23" s="7"/>
      <c r="F23" s="7"/>
      <c r="G23" s="7"/>
      <c r="H23" s="63"/>
      <c r="I23" s="7"/>
      <c r="J23" s="8"/>
    </row>
    <row r="24" spans="1:10" x14ac:dyDescent="0.25">
      <c r="A24" s="7"/>
      <c r="B24" s="98"/>
      <c r="C24" s="7"/>
      <c r="D24" s="7"/>
      <c r="E24" s="7"/>
      <c r="F24" s="7"/>
      <c r="G24" s="7"/>
      <c r="H24" s="63"/>
      <c r="I24" s="7"/>
      <c r="J24" s="8"/>
    </row>
    <row r="25" spans="1:10" x14ac:dyDescent="0.25">
      <c r="A25" s="7"/>
      <c r="B25" s="98"/>
      <c r="C25" s="7"/>
      <c r="D25" s="7"/>
      <c r="E25" s="7"/>
      <c r="F25" s="7"/>
      <c r="G25" s="7"/>
      <c r="H25" s="63"/>
      <c r="I25" s="7"/>
      <c r="J25" s="8"/>
    </row>
    <row r="26" spans="1:10" x14ac:dyDescent="0.25">
      <c r="A26" s="7"/>
      <c r="B26" s="98"/>
      <c r="C26" s="7"/>
      <c r="D26" s="7"/>
      <c r="E26" s="7"/>
      <c r="F26" s="7"/>
      <c r="G26" s="7"/>
      <c r="H26" s="63"/>
      <c r="I26" s="7"/>
      <c r="J26" s="8"/>
    </row>
    <row r="27" spans="1:10" x14ac:dyDescent="0.25">
      <c r="A27" s="7"/>
      <c r="B27" s="98"/>
      <c r="C27" s="7"/>
      <c r="D27" s="7"/>
      <c r="E27" s="7"/>
      <c r="F27" s="7"/>
      <c r="G27" s="7"/>
      <c r="H27" s="63"/>
      <c r="I27" s="7"/>
      <c r="J27" s="8"/>
    </row>
    <row r="28" spans="1:10" x14ac:dyDescent="0.25">
      <c r="A28" s="7"/>
      <c r="B28" s="98"/>
      <c r="C28" s="7"/>
      <c r="D28" s="7"/>
      <c r="E28" s="7"/>
      <c r="F28" s="7"/>
      <c r="G28" s="7"/>
      <c r="H28" s="63"/>
      <c r="I28" s="7"/>
      <c r="J28" s="8"/>
    </row>
    <row r="29" spans="1:10" x14ac:dyDescent="0.25">
      <c r="A29" s="7"/>
      <c r="B29" s="98"/>
      <c r="C29" s="7"/>
      <c r="D29" s="7"/>
      <c r="E29" s="7"/>
      <c r="F29" s="7"/>
      <c r="G29" s="7"/>
      <c r="H29" s="63"/>
      <c r="I29" s="7"/>
      <c r="J29" s="8"/>
    </row>
    <row r="30" spans="1:10" x14ac:dyDescent="0.25">
      <c r="A30" s="7"/>
      <c r="B30" s="98"/>
      <c r="C30" s="7"/>
      <c r="D30" s="7"/>
      <c r="E30" s="7"/>
      <c r="F30" s="7"/>
      <c r="G30" s="7"/>
      <c r="H30" s="63"/>
      <c r="I30" s="7"/>
      <c r="J30" s="8"/>
    </row>
    <row r="31" spans="1:10" x14ac:dyDescent="0.25">
      <c r="A31" s="7"/>
      <c r="B31" s="98"/>
      <c r="C31" s="7"/>
      <c r="D31" s="7"/>
      <c r="E31" s="7"/>
      <c r="F31" s="7"/>
      <c r="G31" s="7"/>
      <c r="H31" s="63"/>
      <c r="I31" s="7"/>
      <c r="J31" s="8"/>
    </row>
    <row r="32" spans="1:10" x14ac:dyDescent="0.25">
      <c r="A32" s="7"/>
      <c r="B32" s="98"/>
      <c r="C32" s="7"/>
      <c r="D32" s="7"/>
      <c r="E32" s="7"/>
      <c r="F32" s="7"/>
      <c r="G32" s="7"/>
      <c r="H32" s="63"/>
      <c r="I32" s="7"/>
      <c r="J32" s="8"/>
    </row>
    <row r="33" spans="1:10" x14ac:dyDescent="0.25">
      <c r="A33" s="7"/>
      <c r="B33" s="98"/>
      <c r="C33" s="7"/>
      <c r="D33" s="7"/>
      <c r="E33" s="7"/>
      <c r="F33" s="7"/>
      <c r="G33" s="7"/>
      <c r="H33" s="63"/>
      <c r="I33" s="7"/>
      <c r="J33" s="8"/>
    </row>
    <row r="34" spans="1:10" x14ac:dyDescent="0.25">
      <c r="A34" s="7"/>
      <c r="B34" s="98"/>
      <c r="C34" s="7"/>
      <c r="D34" s="7"/>
      <c r="E34" s="99"/>
      <c r="F34" s="99"/>
      <c r="G34" s="7"/>
      <c r="H34" s="63"/>
      <c r="I34" s="7"/>
      <c r="J34" s="8"/>
    </row>
    <row r="35" spans="1:10" x14ac:dyDescent="0.25">
      <c r="A35" s="7"/>
      <c r="B35" s="7"/>
      <c r="C35" s="7"/>
      <c r="D35" s="44"/>
      <c r="E35" s="147" t="s">
        <v>19</v>
      </c>
      <c r="F35" s="151">
        <f>SUM(F11:F34)</f>
        <v>0</v>
      </c>
      <c r="G35" s="43"/>
      <c r="H35" s="7"/>
      <c r="I35" s="7"/>
      <c r="J35" s="8"/>
    </row>
    <row r="36" spans="1:10" x14ac:dyDescent="0.25">
      <c r="A36" s="7"/>
      <c r="B36" s="7"/>
      <c r="C36" s="7"/>
      <c r="D36" s="7"/>
      <c r="E36" s="11"/>
      <c r="F36" s="76"/>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2" t="s">
        <v>3</v>
      </c>
      <c r="C46" s="7"/>
      <c r="D46" s="7"/>
      <c r="E46" s="7"/>
      <c r="F46" s="7" t="s">
        <v>5</v>
      </c>
      <c r="G46" s="7"/>
      <c r="H46" s="7"/>
      <c r="I46" s="7"/>
      <c r="J46" s="8"/>
    </row>
    <row r="47" spans="1:10" ht="15.75" thickBot="1" x14ac:dyDescent="0.3">
      <c r="A47" s="6"/>
      <c r="B47" s="249" t="str">
        <f>IF(ISBLANK(Résultats!C4),"",Résultats!C4)</f>
        <v/>
      </c>
      <c r="C47" s="250"/>
      <c r="D47" s="251"/>
      <c r="E47" s="7"/>
      <c r="F47" s="240"/>
      <c r="G47" s="241"/>
      <c r="H47" s="242"/>
      <c r="I47" s="7"/>
      <c r="J47" s="8"/>
    </row>
    <row r="48" spans="1:10" x14ac:dyDescent="0.25">
      <c r="A48" s="6"/>
      <c r="B48" s="7"/>
      <c r="C48" s="7"/>
      <c r="D48" s="7"/>
      <c r="E48" s="7"/>
      <c r="F48" s="243"/>
      <c r="G48" s="244"/>
      <c r="H48" s="245"/>
      <c r="I48" s="7"/>
      <c r="J48" s="8"/>
    </row>
    <row r="49" spans="1:10" x14ac:dyDescent="0.25">
      <c r="A49" s="6"/>
      <c r="B49" s="7"/>
      <c r="C49" s="7"/>
      <c r="D49" s="7"/>
      <c r="E49" s="7"/>
      <c r="F49" s="243"/>
      <c r="G49" s="244"/>
      <c r="H49" s="245"/>
      <c r="I49" s="7"/>
      <c r="J49" s="8"/>
    </row>
    <row r="50" spans="1:10" x14ac:dyDescent="0.25">
      <c r="A50" s="6"/>
      <c r="B50" s="7"/>
      <c r="C50" s="7"/>
      <c r="D50" s="7"/>
      <c r="E50" s="7"/>
      <c r="F50" s="243"/>
      <c r="G50" s="244"/>
      <c r="H50" s="245"/>
      <c r="I50" s="7"/>
      <c r="J50" s="8"/>
    </row>
    <row r="51" spans="1:10" ht="15.75" thickBot="1" x14ac:dyDescent="0.3">
      <c r="A51" s="6"/>
      <c r="B51" s="7"/>
      <c r="C51" s="7"/>
      <c r="D51" s="7"/>
      <c r="E51" s="7"/>
      <c r="F51" s="246"/>
      <c r="G51" s="247"/>
      <c r="H51" s="248"/>
      <c r="I51" s="7"/>
      <c r="J51" s="8"/>
    </row>
    <row r="52" spans="1:10" ht="15.75" thickBot="1" x14ac:dyDescent="0.3">
      <c r="A52" s="56" t="s">
        <v>18</v>
      </c>
      <c r="B52" s="12"/>
      <c r="C52" s="12"/>
      <c r="D52" s="12"/>
      <c r="E52" s="12"/>
      <c r="F52" s="12"/>
      <c r="G52" s="12"/>
      <c r="H52" s="12"/>
      <c r="I52" s="12"/>
      <c r="J52" s="13"/>
    </row>
  </sheetData>
  <sheetProtection algorithmName="SHA-512" hashValue="SNNbiY1q8BhNlUTRr4nyPzn/ZifGcNQL1+N9XK/kkLqiDVfrbgbWSW1Ay74utzS+C8mzZI0BzXYQOBqWiQbHfQ==" saltValue="7OoWaJL7ULr7fjzF4ofRQ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5EB4-65EE-4ED8-B03B-78B0F30CF206}">
  <sheetPr codeName="Feuil18">
    <tabColor rgb="FFFFFF00"/>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62" t="s">
        <v>65</v>
      </c>
      <c r="B1" s="263"/>
      <c r="C1" s="263"/>
      <c r="D1" s="263"/>
      <c r="E1" s="263"/>
      <c r="F1" s="263"/>
      <c r="G1" s="263"/>
      <c r="H1" s="263"/>
      <c r="I1" s="263"/>
      <c r="J1" s="264"/>
    </row>
    <row r="2" spans="1:10" ht="15.75" thickBot="1" x14ac:dyDescent="0.3">
      <c r="A2" s="14" t="s">
        <v>0</v>
      </c>
      <c r="B2" s="255" t="str">
        <f>IF(ISBLANK(Résultats!A13),"",Résultats!A13)</f>
        <v/>
      </c>
      <c r="C2" s="259"/>
      <c r="D2" s="259"/>
      <c r="E2" s="259"/>
      <c r="F2" s="256"/>
      <c r="G2" s="15" t="s">
        <v>1</v>
      </c>
      <c r="H2" s="15"/>
      <c r="I2" s="255" t="str">
        <f>IF(ISBLANK(Résultats!D13),"",Résultats!D13)</f>
        <v/>
      </c>
      <c r="J2" s="256"/>
    </row>
    <row r="3" spans="1:10" ht="15.75" thickBot="1" x14ac:dyDescent="0.3">
      <c r="A3" s="14" t="s">
        <v>2</v>
      </c>
      <c r="B3" s="15"/>
      <c r="C3" s="255" t="str">
        <f>IF(ISBLANK(Résultats!G13),"",Résultats!G13)</f>
        <v/>
      </c>
      <c r="D3" s="259"/>
      <c r="E3" s="259"/>
      <c r="F3" s="256"/>
      <c r="G3" s="265" t="s">
        <v>17</v>
      </c>
      <c r="H3" s="266"/>
      <c r="I3" s="257" t="str">
        <f>IF(ISBLANK(Résultats!F13),"","moins de 21ans")</f>
        <v/>
      </c>
      <c r="J3" s="258"/>
    </row>
    <row r="4" spans="1:10" ht="15.75" thickBot="1" x14ac:dyDescent="0.3">
      <c r="A4" s="14" t="s">
        <v>4</v>
      </c>
      <c r="B4" s="15"/>
      <c r="C4" s="255" t="str">
        <f>IF(ISBLANK(Résultats!C2),"",(Résultats!C2))</f>
        <v/>
      </c>
      <c r="D4" s="259"/>
      <c r="E4" s="259"/>
      <c r="F4" s="256"/>
      <c r="G4" s="15" t="s">
        <v>9</v>
      </c>
      <c r="H4" s="15"/>
      <c r="I4" s="257" t="str">
        <f>IF(ISBLANK(Résultats!J2),"",Résultats!J2)</f>
        <v/>
      </c>
      <c r="J4" s="258"/>
    </row>
    <row r="5" spans="1:10" x14ac:dyDescent="0.25">
      <c r="A5" s="109" t="s">
        <v>34</v>
      </c>
      <c r="B5" s="110"/>
      <c r="C5" s="110"/>
      <c r="D5" s="110"/>
      <c r="E5" s="110"/>
      <c r="F5" s="15"/>
      <c r="G5" s="15"/>
      <c r="H5" s="15"/>
      <c r="I5" s="41"/>
      <c r="J5" s="16"/>
    </row>
    <row r="6" spans="1:10" ht="17.25" x14ac:dyDescent="0.25">
      <c r="A6" s="116" t="s">
        <v>41</v>
      </c>
      <c r="B6" s="110"/>
      <c r="C6" s="110"/>
      <c r="D6" s="110"/>
      <c r="E6" s="110"/>
      <c r="F6" s="15"/>
      <c r="G6" s="15"/>
      <c r="H6" s="15"/>
      <c r="I6" s="15"/>
      <c r="J6" s="16"/>
    </row>
    <row r="7" spans="1:10" ht="17.25" x14ac:dyDescent="0.25">
      <c r="A7" s="116" t="s">
        <v>43</v>
      </c>
      <c r="B7" s="110"/>
      <c r="C7" s="110"/>
      <c r="D7" s="110"/>
      <c r="E7" s="110"/>
      <c r="F7" s="15"/>
      <c r="G7" s="15"/>
      <c r="H7" s="15"/>
      <c r="I7" s="15"/>
      <c r="J7" s="16"/>
    </row>
    <row r="8" spans="1:10" ht="17.25" x14ac:dyDescent="0.25">
      <c r="A8" s="116" t="s">
        <v>45</v>
      </c>
      <c r="B8" s="110"/>
      <c r="C8" s="110"/>
      <c r="D8" s="110"/>
      <c r="E8" s="110"/>
      <c r="F8" s="15"/>
      <c r="G8" s="15"/>
      <c r="H8" s="15"/>
      <c r="I8" s="15"/>
      <c r="J8" s="16"/>
    </row>
    <row r="9" spans="1:10" ht="15.75" thickBot="1" x14ac:dyDescent="0.3">
      <c r="A9" s="109"/>
      <c r="B9" s="110"/>
      <c r="C9" s="110"/>
      <c r="D9" s="110"/>
      <c r="E9" s="110"/>
      <c r="F9" s="15"/>
      <c r="G9" s="15"/>
      <c r="H9" s="15"/>
      <c r="I9" s="15"/>
      <c r="J9" s="16"/>
    </row>
    <row r="10" spans="1:10" ht="62.25" x14ac:dyDescent="0.25">
      <c r="A10" s="110"/>
      <c r="B10" s="127" t="s">
        <v>52</v>
      </c>
      <c r="C10" s="128" t="s">
        <v>51</v>
      </c>
      <c r="D10" s="128" t="s">
        <v>49</v>
      </c>
      <c r="E10" s="128" t="s">
        <v>47</v>
      </c>
      <c r="F10" s="146" t="s">
        <v>30</v>
      </c>
      <c r="G10" s="72"/>
      <c r="H10" s="73"/>
      <c r="I10" s="15"/>
      <c r="J10" s="16"/>
    </row>
    <row r="11" spans="1:10" x14ac:dyDescent="0.25">
      <c r="A11" s="15"/>
      <c r="B11" s="17" t="s">
        <v>53</v>
      </c>
      <c r="C11" s="18">
        <f>ExerciceA!G7+ExerciceA!H7</f>
        <v>0</v>
      </c>
      <c r="D11" s="18">
        <f>ExerciceA!I7+ExerciceA!J7</f>
        <v>0</v>
      </c>
      <c r="E11" s="18">
        <f>ExerciceA!K7+ExerciceA!L7</f>
        <v>0</v>
      </c>
      <c r="F11" s="129">
        <f>ExerciceA!M7</f>
        <v>0</v>
      </c>
      <c r="G11" s="15"/>
      <c r="H11" s="75"/>
      <c r="I11" s="15"/>
      <c r="J11" s="16"/>
    </row>
    <row r="12" spans="1:10" x14ac:dyDescent="0.25">
      <c r="A12" s="15"/>
      <c r="B12" s="17" t="s">
        <v>54</v>
      </c>
      <c r="C12" s="18">
        <f>ExerciceB!G$7+ExerciceB!H$7</f>
        <v>0</v>
      </c>
      <c r="D12" s="18">
        <f>ExerciceB!I$7+ExerciceB!J$7</f>
        <v>0</v>
      </c>
      <c r="E12" s="18">
        <f>ExerciceB!K$7+ExerciceB!L$7</f>
        <v>0</v>
      </c>
      <c r="F12" s="129">
        <f>ExerciceB!M$7</f>
        <v>0</v>
      </c>
      <c r="G12" s="15"/>
      <c r="H12" s="75"/>
      <c r="I12" s="15"/>
      <c r="J12" s="16"/>
    </row>
    <row r="13" spans="1:10" x14ac:dyDescent="0.25">
      <c r="A13" s="15"/>
      <c r="B13" s="17" t="s">
        <v>55</v>
      </c>
      <c r="C13" s="18">
        <f>ExerciceC!G$7+ExerciceC!H$7</f>
        <v>0</v>
      </c>
      <c r="D13" s="18">
        <f>ExerciceC!I$7+ExerciceC!J$7</f>
        <v>0</v>
      </c>
      <c r="E13" s="18">
        <f>ExerciceC!K$7+ExerciceC!L$7</f>
        <v>0</v>
      </c>
      <c r="F13" s="129">
        <f>ExerciceC!M$7</f>
        <v>0</v>
      </c>
      <c r="G13" s="15"/>
      <c r="H13" s="75"/>
      <c r="I13" s="15"/>
      <c r="J13" s="16"/>
    </row>
    <row r="14" spans="1:10" x14ac:dyDescent="0.25">
      <c r="A14" s="15"/>
      <c r="B14" s="17" t="s">
        <v>56</v>
      </c>
      <c r="C14" s="18">
        <f>ExerciceD!G$7+ExerciceD!H$7</f>
        <v>0</v>
      </c>
      <c r="D14" s="18">
        <f>ExerciceD!I$7+ExerciceD!J$7</f>
        <v>0</v>
      </c>
      <c r="E14" s="18">
        <f>ExerciceD!K$7+ExerciceD!L$7</f>
        <v>0</v>
      </c>
      <c r="F14" s="129">
        <f>ExerciceD!M$7</f>
        <v>0</v>
      </c>
      <c r="G14" s="15"/>
      <c r="H14" s="75"/>
      <c r="I14" s="15"/>
      <c r="J14" s="16"/>
    </row>
    <row r="15" spans="1:10" x14ac:dyDescent="0.25">
      <c r="A15" s="15"/>
      <c r="B15" s="17" t="s">
        <v>57</v>
      </c>
      <c r="C15" s="18">
        <f>ExerciceE!G$7+ExerciceE!H$7</f>
        <v>0</v>
      </c>
      <c r="D15" s="18">
        <f>ExerciceE!I$7+ExerciceE!J$7</f>
        <v>0</v>
      </c>
      <c r="E15" s="18">
        <f>ExerciceE!K$7+ExerciceE!L$7</f>
        <v>0</v>
      </c>
      <c r="F15" s="129">
        <f>ExerciceE!M$7</f>
        <v>0</v>
      </c>
      <c r="G15" s="15"/>
      <c r="H15" s="75"/>
      <c r="I15" s="15"/>
      <c r="J15" s="16"/>
    </row>
    <row r="16" spans="1:10" x14ac:dyDescent="0.25">
      <c r="A16" s="15"/>
      <c r="B16" s="17" t="s">
        <v>58</v>
      </c>
      <c r="C16" s="18">
        <f>ExerciceF!G$7+ExerciceF!H$7</f>
        <v>0</v>
      </c>
      <c r="D16" s="18">
        <f>ExerciceF!I$7+ExerciceF!J$7</f>
        <v>0</v>
      </c>
      <c r="E16" s="18">
        <f>ExerciceF!K$7+ExerciceF!L$7</f>
        <v>0</v>
      </c>
      <c r="F16" s="129">
        <f>ExerciceF!M$7</f>
        <v>0</v>
      </c>
      <c r="G16" s="15"/>
      <c r="H16" s="75"/>
      <c r="I16" s="15"/>
      <c r="J16" s="16"/>
    </row>
    <row r="17" spans="1:10" x14ac:dyDescent="0.25">
      <c r="A17" s="15"/>
      <c r="B17" s="17" t="s">
        <v>59</v>
      </c>
      <c r="C17" s="18">
        <f>ExerciceG!G$7+ExerciceG!H$7</f>
        <v>0</v>
      </c>
      <c r="D17" s="18">
        <f>ExerciceG!I$7+ExerciceG!J$7</f>
        <v>0</v>
      </c>
      <c r="E17" s="18">
        <f>ExerciceG!K$7+ExerciceG!L$7</f>
        <v>0</v>
      </c>
      <c r="F17" s="129">
        <f>ExerciceG!M$7</f>
        <v>0</v>
      </c>
      <c r="G17" s="15"/>
      <c r="H17" s="75"/>
      <c r="I17" s="15"/>
      <c r="J17" s="16"/>
    </row>
    <row r="18" spans="1:10" x14ac:dyDescent="0.25">
      <c r="A18" s="15"/>
      <c r="B18" s="17" t="s">
        <v>60</v>
      </c>
      <c r="C18" s="18">
        <f>ExerciceH!G$7+ExerciceH!H$7</f>
        <v>0</v>
      </c>
      <c r="D18" s="18">
        <f>ExerciceH!I$7+ExerciceH!J$7</f>
        <v>0</v>
      </c>
      <c r="E18" s="18">
        <f>ExerciceH!K$7+ExerciceH!L$7</f>
        <v>0</v>
      </c>
      <c r="F18" s="129">
        <f>ExerciceH!M$7</f>
        <v>0</v>
      </c>
      <c r="G18" s="15"/>
      <c r="H18" s="75"/>
      <c r="I18" s="15"/>
      <c r="J18" s="16"/>
    </row>
    <row r="19" spans="1:10" x14ac:dyDescent="0.25">
      <c r="A19" s="15"/>
      <c r="B19" s="17" t="s">
        <v>61</v>
      </c>
      <c r="C19" s="18">
        <f>ExerciceI!G$7+ExerciceI!H$7</f>
        <v>0</v>
      </c>
      <c r="D19" s="18">
        <f>ExerciceI!I$7+ExerciceI!J$7</f>
        <v>0</v>
      </c>
      <c r="E19" s="18">
        <f>ExerciceI!K$7+ExerciceI!L$7</f>
        <v>0</v>
      </c>
      <c r="F19" s="129">
        <f>ExerciceI!M$7</f>
        <v>0</v>
      </c>
      <c r="G19" s="15"/>
      <c r="H19" s="75"/>
      <c r="I19" s="15"/>
      <c r="J19" s="16"/>
    </row>
    <row r="20" spans="1:10" x14ac:dyDescent="0.25">
      <c r="A20" s="15"/>
      <c r="B20" s="17" t="s">
        <v>62</v>
      </c>
      <c r="C20" s="18">
        <f>ExerciceJ!G$7+ExerciceJ!H$7</f>
        <v>0</v>
      </c>
      <c r="D20" s="18">
        <f>ExerciceJ!I$7+ExerciceJ!J$7</f>
        <v>0</v>
      </c>
      <c r="E20" s="18">
        <f>ExerciceJ!K$7+ExerciceJ!L$7</f>
        <v>0</v>
      </c>
      <c r="F20" s="129">
        <f>ExerciceJ!M$7</f>
        <v>0</v>
      </c>
      <c r="G20" s="15"/>
      <c r="H20" s="75"/>
      <c r="I20" s="15"/>
      <c r="J20" s="16"/>
    </row>
    <row r="21" spans="1:10" x14ac:dyDescent="0.25">
      <c r="A21" s="15"/>
      <c r="B21" s="17" t="s">
        <v>63</v>
      </c>
      <c r="C21" s="18">
        <f>ExerciceK!G$7+ExerciceK!H$7</f>
        <v>0</v>
      </c>
      <c r="D21" s="18">
        <f>ExerciceK!I$7+ExerciceK!J$7</f>
        <v>0</v>
      </c>
      <c r="E21" s="18">
        <f>ExerciceK!K$7+ExerciceK!L$7</f>
        <v>0</v>
      </c>
      <c r="F21" s="129">
        <f>ExerciceK!M$7</f>
        <v>0</v>
      </c>
      <c r="G21" s="15"/>
      <c r="H21" s="75"/>
      <c r="I21" s="15"/>
      <c r="J21" s="16"/>
    </row>
    <row r="22" spans="1:10" ht="15.75" thickBot="1" x14ac:dyDescent="0.3">
      <c r="A22" s="15"/>
      <c r="B22" s="130" t="s">
        <v>64</v>
      </c>
      <c r="C22" s="18">
        <f>ExerciceL!G$7+ExerciceL!H$7</f>
        <v>0</v>
      </c>
      <c r="D22" s="18">
        <f>ExerciceL!I$7+ExerciceL!J$7</f>
        <v>0</v>
      </c>
      <c r="E22" s="18">
        <f>ExerciceL!K$7+ExerciceL!L$7</f>
        <v>0</v>
      </c>
      <c r="F22" s="129">
        <f>ExerciceL!M$7</f>
        <v>0</v>
      </c>
      <c r="G22" s="15"/>
      <c r="H22" s="75"/>
      <c r="I22" s="15"/>
      <c r="J22" s="16"/>
    </row>
    <row r="23" spans="1:10" x14ac:dyDescent="0.25">
      <c r="A23" s="15"/>
      <c r="B23" s="100"/>
      <c r="C23" s="15"/>
      <c r="D23" s="15"/>
      <c r="E23" s="15"/>
      <c r="F23" s="15"/>
      <c r="G23" s="15"/>
      <c r="H23" s="75"/>
      <c r="I23" s="15"/>
      <c r="J23" s="16"/>
    </row>
    <row r="24" spans="1:10" x14ac:dyDescent="0.25">
      <c r="A24" s="15"/>
      <c r="B24" s="100"/>
      <c r="C24" s="15"/>
      <c r="D24" s="15"/>
      <c r="E24" s="15"/>
      <c r="F24" s="15"/>
      <c r="G24" s="15"/>
      <c r="H24" s="75"/>
      <c r="I24" s="15"/>
      <c r="J24" s="16"/>
    </row>
    <row r="25" spans="1:10" x14ac:dyDescent="0.25">
      <c r="A25" s="15"/>
      <c r="B25" s="100"/>
      <c r="C25" s="15"/>
      <c r="D25" s="15"/>
      <c r="E25" s="15"/>
      <c r="F25" s="15"/>
      <c r="G25" s="15"/>
      <c r="H25" s="75"/>
      <c r="I25" s="15"/>
      <c r="J25" s="16"/>
    </row>
    <row r="26" spans="1:10" x14ac:dyDescent="0.25">
      <c r="A26" s="15"/>
      <c r="B26" s="100"/>
      <c r="C26" s="15"/>
      <c r="D26" s="15"/>
      <c r="E26" s="15"/>
      <c r="F26" s="15"/>
      <c r="G26" s="15"/>
      <c r="H26" s="75"/>
      <c r="I26" s="15"/>
      <c r="J26" s="16"/>
    </row>
    <row r="27" spans="1:10" x14ac:dyDescent="0.25">
      <c r="A27" s="15"/>
      <c r="B27" s="100"/>
      <c r="C27" s="15"/>
      <c r="D27" s="15"/>
      <c r="E27" s="15"/>
      <c r="F27" s="15"/>
      <c r="G27" s="15"/>
      <c r="H27" s="75"/>
      <c r="I27" s="15"/>
      <c r="J27" s="16"/>
    </row>
    <row r="28" spans="1:10" x14ac:dyDescent="0.25">
      <c r="A28" s="15"/>
      <c r="B28" s="100"/>
      <c r="C28" s="15"/>
      <c r="D28" s="15"/>
      <c r="E28" s="15"/>
      <c r="F28" s="15"/>
      <c r="G28" s="15"/>
      <c r="H28" s="75"/>
      <c r="I28" s="15"/>
      <c r="J28" s="16"/>
    </row>
    <row r="29" spans="1:10" x14ac:dyDescent="0.25">
      <c r="A29" s="15"/>
      <c r="B29" s="100"/>
      <c r="C29" s="15"/>
      <c r="D29" s="15"/>
      <c r="E29" s="15"/>
      <c r="F29" s="15"/>
      <c r="G29" s="15"/>
      <c r="H29" s="75"/>
      <c r="I29" s="15"/>
      <c r="J29" s="16"/>
    </row>
    <row r="30" spans="1:10" x14ac:dyDescent="0.25">
      <c r="A30" s="15"/>
      <c r="B30" s="100"/>
      <c r="C30" s="15"/>
      <c r="D30" s="15"/>
      <c r="E30" s="15"/>
      <c r="F30" s="15"/>
      <c r="G30" s="15"/>
      <c r="H30" s="75"/>
      <c r="I30" s="15"/>
      <c r="J30" s="16"/>
    </row>
    <row r="31" spans="1:10" x14ac:dyDescent="0.25">
      <c r="A31" s="15"/>
      <c r="B31" s="100"/>
      <c r="C31" s="15"/>
      <c r="D31" s="15"/>
      <c r="E31" s="15"/>
      <c r="F31" s="15"/>
      <c r="G31" s="15"/>
      <c r="H31" s="75"/>
      <c r="I31" s="15"/>
      <c r="J31" s="16"/>
    </row>
    <row r="32" spans="1:10" x14ac:dyDescent="0.25">
      <c r="A32" s="15"/>
      <c r="B32" s="100"/>
      <c r="C32" s="15"/>
      <c r="D32" s="15"/>
      <c r="E32" s="15"/>
      <c r="F32" s="15"/>
      <c r="G32" s="15"/>
      <c r="H32" s="75"/>
      <c r="I32" s="15"/>
      <c r="J32" s="16"/>
    </row>
    <row r="33" spans="1:10" x14ac:dyDescent="0.25">
      <c r="A33" s="15"/>
      <c r="B33" s="100"/>
      <c r="C33" s="15"/>
      <c r="D33" s="15"/>
      <c r="E33" s="15"/>
      <c r="F33" s="15"/>
      <c r="G33" s="15"/>
      <c r="H33" s="75"/>
      <c r="I33" s="15"/>
      <c r="J33" s="16"/>
    </row>
    <row r="34" spans="1:10" x14ac:dyDescent="0.25">
      <c r="A34" s="15"/>
      <c r="B34" s="100"/>
      <c r="C34" s="15"/>
      <c r="D34" s="15"/>
      <c r="E34" s="101"/>
      <c r="F34" s="101"/>
      <c r="G34" s="15"/>
      <c r="H34" s="75"/>
      <c r="I34" s="15"/>
      <c r="J34" s="16"/>
    </row>
    <row r="35" spans="1:10" x14ac:dyDescent="0.25">
      <c r="A35" s="15"/>
      <c r="B35" s="15"/>
      <c r="C35" s="15"/>
      <c r="D35" s="102"/>
      <c r="E35" s="150" t="s">
        <v>19</v>
      </c>
      <c r="F35" s="154">
        <f>SUM(F11:F34)</f>
        <v>0</v>
      </c>
      <c r="G35" s="74"/>
      <c r="H35" s="15"/>
      <c r="I35" s="15"/>
      <c r="J35" s="16"/>
    </row>
    <row r="36" spans="1:10" x14ac:dyDescent="0.25">
      <c r="A36" s="15"/>
      <c r="B36" s="15"/>
      <c r="C36" s="15"/>
      <c r="D36" s="15"/>
      <c r="E36" s="19"/>
      <c r="F36" s="79"/>
      <c r="G36" s="15"/>
      <c r="H36" s="15"/>
      <c r="I36" s="15"/>
      <c r="J36" s="16"/>
    </row>
    <row r="37" spans="1:10" x14ac:dyDescent="0.25">
      <c r="A37" s="15"/>
      <c r="B37" s="15"/>
      <c r="C37" s="15"/>
      <c r="D37" s="15"/>
      <c r="E37" s="15"/>
      <c r="F37" s="15"/>
      <c r="G37" s="15"/>
      <c r="H37" s="15"/>
      <c r="I37" s="15"/>
      <c r="J37" s="16"/>
    </row>
    <row r="38" spans="1:10" x14ac:dyDescent="0.25">
      <c r="A38" s="14"/>
      <c r="B38" s="15"/>
      <c r="C38" s="15"/>
      <c r="D38" s="15"/>
      <c r="E38" s="15"/>
      <c r="F38" s="15"/>
      <c r="G38" s="15"/>
      <c r="H38" s="15"/>
      <c r="I38" s="15"/>
      <c r="J38" s="16"/>
    </row>
    <row r="39" spans="1:10" x14ac:dyDescent="0.25">
      <c r="A39" s="14"/>
      <c r="B39" s="15"/>
      <c r="C39" s="15"/>
      <c r="D39" s="15"/>
      <c r="E39" s="15"/>
      <c r="F39" s="15"/>
      <c r="G39" s="15"/>
      <c r="H39" s="15"/>
      <c r="I39" s="15"/>
      <c r="J39" s="16"/>
    </row>
    <row r="40" spans="1:10" x14ac:dyDescent="0.25">
      <c r="A40" s="14"/>
      <c r="B40" s="15"/>
      <c r="C40" s="15"/>
      <c r="D40" s="15"/>
      <c r="E40" s="15"/>
      <c r="F40" s="15"/>
      <c r="G40" s="15"/>
      <c r="H40" s="15"/>
      <c r="I40" s="15"/>
      <c r="J40" s="16"/>
    </row>
    <row r="41" spans="1:10" x14ac:dyDescent="0.25">
      <c r="A41" s="14"/>
      <c r="B41" s="15"/>
      <c r="C41" s="15"/>
      <c r="D41" s="15"/>
      <c r="E41" s="15"/>
      <c r="F41" s="15"/>
      <c r="G41" s="15"/>
      <c r="H41" s="15"/>
      <c r="I41" s="15"/>
      <c r="J41" s="16"/>
    </row>
    <row r="42" spans="1:10" x14ac:dyDescent="0.25">
      <c r="A42" s="14"/>
      <c r="B42" s="15"/>
      <c r="C42" s="15"/>
      <c r="D42" s="15"/>
      <c r="E42" s="15"/>
      <c r="F42" s="15"/>
      <c r="G42" s="15"/>
      <c r="H42" s="15"/>
      <c r="I42" s="15"/>
      <c r="J42" s="16"/>
    </row>
    <row r="43" spans="1:10" x14ac:dyDescent="0.25">
      <c r="A43" s="14"/>
      <c r="B43" s="15"/>
      <c r="C43" s="15"/>
      <c r="D43" s="15"/>
      <c r="E43" s="15"/>
      <c r="F43" s="15"/>
      <c r="G43" s="15"/>
      <c r="H43" s="15"/>
      <c r="I43" s="15"/>
      <c r="J43" s="16"/>
    </row>
    <row r="44" spans="1:10" x14ac:dyDescent="0.25">
      <c r="A44" s="14"/>
      <c r="B44" s="15"/>
      <c r="C44" s="15"/>
      <c r="D44" s="15"/>
      <c r="E44" s="15"/>
      <c r="F44" s="15"/>
      <c r="G44" s="15"/>
      <c r="H44" s="15"/>
      <c r="I44" s="15"/>
      <c r="J44" s="16"/>
    </row>
    <row r="45" spans="1:10" x14ac:dyDescent="0.25">
      <c r="A45" s="14"/>
      <c r="B45" s="15"/>
      <c r="C45" s="15"/>
      <c r="D45" s="15"/>
      <c r="E45" s="15"/>
      <c r="F45" s="15"/>
      <c r="G45" s="15"/>
      <c r="H45" s="15"/>
      <c r="I45" s="15"/>
      <c r="J45" s="16"/>
    </row>
    <row r="46" spans="1:10" ht="15.75" thickBot="1" x14ac:dyDescent="0.3">
      <c r="A46" s="14"/>
      <c r="B46" s="20" t="s">
        <v>3</v>
      </c>
      <c r="C46" s="15"/>
      <c r="D46" s="15"/>
      <c r="E46" s="15"/>
      <c r="F46" s="15" t="s">
        <v>5</v>
      </c>
      <c r="G46" s="15"/>
      <c r="H46" s="15"/>
      <c r="I46" s="15"/>
      <c r="J46" s="16"/>
    </row>
    <row r="47" spans="1:10" ht="15.75" thickBot="1" x14ac:dyDescent="0.3">
      <c r="A47" s="14"/>
      <c r="B47" s="249" t="str">
        <f>IF(ISBLANK(Résultats!C4),"",Résultats!C4)</f>
        <v/>
      </c>
      <c r="C47" s="250"/>
      <c r="D47" s="251"/>
      <c r="E47" s="15"/>
      <c r="F47" s="240"/>
      <c r="G47" s="241"/>
      <c r="H47" s="242"/>
      <c r="I47" s="15"/>
      <c r="J47" s="16"/>
    </row>
    <row r="48" spans="1:10" x14ac:dyDescent="0.25">
      <c r="A48" s="14"/>
      <c r="B48" s="15"/>
      <c r="C48" s="15"/>
      <c r="D48" s="15"/>
      <c r="E48" s="15"/>
      <c r="F48" s="243"/>
      <c r="G48" s="244"/>
      <c r="H48" s="245"/>
      <c r="I48" s="15"/>
      <c r="J48" s="16"/>
    </row>
    <row r="49" spans="1:10" x14ac:dyDescent="0.25">
      <c r="A49" s="14"/>
      <c r="B49" s="15"/>
      <c r="C49" s="15"/>
      <c r="D49" s="15"/>
      <c r="E49" s="15"/>
      <c r="F49" s="243"/>
      <c r="G49" s="244"/>
      <c r="H49" s="245"/>
      <c r="I49" s="15"/>
      <c r="J49" s="16"/>
    </row>
    <row r="50" spans="1:10" x14ac:dyDescent="0.25">
      <c r="A50" s="14"/>
      <c r="B50" s="15"/>
      <c r="C50" s="15"/>
      <c r="D50" s="15"/>
      <c r="E50" s="15"/>
      <c r="F50" s="243"/>
      <c r="G50" s="244"/>
      <c r="H50" s="245"/>
      <c r="I50" s="15"/>
      <c r="J50" s="16"/>
    </row>
    <row r="51" spans="1:10" ht="15.75" thickBot="1" x14ac:dyDescent="0.3">
      <c r="A51" s="14"/>
      <c r="B51" s="15"/>
      <c r="C51" s="15"/>
      <c r="D51" s="15"/>
      <c r="E51" s="15"/>
      <c r="F51" s="246"/>
      <c r="G51" s="247"/>
      <c r="H51" s="248"/>
      <c r="I51" s="15"/>
      <c r="J51" s="16"/>
    </row>
    <row r="52" spans="1:10" ht="15.75" thickBot="1" x14ac:dyDescent="0.3">
      <c r="A52" s="59" t="s">
        <v>18</v>
      </c>
      <c r="B52" s="20"/>
      <c r="C52" s="20"/>
      <c r="D52" s="20"/>
      <c r="E52" s="20"/>
      <c r="F52" s="20"/>
      <c r="G52" s="20"/>
      <c r="H52" s="20"/>
      <c r="I52" s="20"/>
      <c r="J52" s="21"/>
    </row>
  </sheetData>
  <sheetProtection algorithmName="SHA-512" hashValue="REA9b+o3Hif2CKUZti8paZDqKfkcuXkBbiO7y4RdyF3VRMEQkqKYj/hoZ+TwvnW8C3PpdMvTgzl1iINOKwgXGQ==" saltValue="N0bdyVLqY7XrZ5YBIYjUl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AB9C-EBCE-49BE-AE06-C1DAA385CCD1}">
  <sheetPr codeName="Feuil19">
    <tabColor theme="9" tint="0.79998168889431442"/>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67" t="s">
        <v>65</v>
      </c>
      <c r="B1" s="268"/>
      <c r="C1" s="268"/>
      <c r="D1" s="268"/>
      <c r="E1" s="268"/>
      <c r="F1" s="268"/>
      <c r="G1" s="268"/>
      <c r="H1" s="268"/>
      <c r="I1" s="268"/>
      <c r="J1" s="269"/>
    </row>
    <row r="2" spans="1:10" ht="15.75" thickBot="1" x14ac:dyDescent="0.3">
      <c r="A2" s="22" t="s">
        <v>0</v>
      </c>
      <c r="B2" s="255" t="str">
        <f>IF(ISBLANK(Résultats!A14),"",Résultats!A14)</f>
        <v/>
      </c>
      <c r="C2" s="259"/>
      <c r="D2" s="259"/>
      <c r="E2" s="259"/>
      <c r="F2" s="256"/>
      <c r="G2" s="23" t="s">
        <v>1</v>
      </c>
      <c r="H2" s="23"/>
      <c r="I2" s="255" t="str">
        <f>IF(ISBLANK(Résultats!D14),"",Résultats!D14)</f>
        <v/>
      </c>
      <c r="J2" s="256"/>
    </row>
    <row r="3" spans="1:10" ht="15.75" thickBot="1" x14ac:dyDescent="0.3">
      <c r="A3" s="22" t="s">
        <v>2</v>
      </c>
      <c r="B3" s="23"/>
      <c r="C3" s="255" t="str">
        <f>IF(ISBLANK(Résultats!G14),"",Résultats!G14)</f>
        <v/>
      </c>
      <c r="D3" s="259"/>
      <c r="E3" s="259"/>
      <c r="F3" s="256"/>
      <c r="G3" s="270" t="s">
        <v>17</v>
      </c>
      <c r="H3" s="271"/>
      <c r="I3" s="257" t="str">
        <f>IF(ISBLANK(Résultats!F14),"","moins de 21ans")</f>
        <v/>
      </c>
      <c r="J3" s="258"/>
    </row>
    <row r="4" spans="1:10" ht="15.75" thickBot="1" x14ac:dyDescent="0.3">
      <c r="A4" s="22" t="s">
        <v>4</v>
      </c>
      <c r="B4" s="23"/>
      <c r="C4" s="255" t="str">
        <f>IF(ISBLANK(Résultats!C2),"",(Résultats!C2))</f>
        <v/>
      </c>
      <c r="D4" s="259"/>
      <c r="E4" s="259"/>
      <c r="F4" s="256"/>
      <c r="G4" s="23" t="s">
        <v>9</v>
      </c>
      <c r="H4" s="23"/>
      <c r="I4" s="257" t="str">
        <f>IF(ISBLANK(Résultats!J2),"",Résultats!J2)</f>
        <v/>
      </c>
      <c r="J4" s="258"/>
    </row>
    <row r="5" spans="1:10" x14ac:dyDescent="0.25">
      <c r="A5" s="22" t="s">
        <v>34</v>
      </c>
      <c r="B5" s="23"/>
      <c r="C5" s="23"/>
      <c r="D5" s="23"/>
      <c r="E5" s="23"/>
      <c r="F5" s="23"/>
      <c r="G5" s="23"/>
      <c r="H5" s="23"/>
      <c r="I5" s="40"/>
      <c r="J5" s="24"/>
    </row>
    <row r="6" spans="1:10" ht="17.25" x14ac:dyDescent="0.25">
      <c r="A6" s="115" t="s">
        <v>41</v>
      </c>
      <c r="B6" s="23"/>
      <c r="C6" s="23"/>
      <c r="D6" s="23"/>
      <c r="E6" s="23"/>
      <c r="F6" s="23"/>
      <c r="G6" s="23"/>
      <c r="H6" s="23"/>
      <c r="I6" s="23"/>
      <c r="J6" s="24"/>
    </row>
    <row r="7" spans="1:10" ht="17.25" x14ac:dyDescent="0.25">
      <c r="A7" s="115" t="s">
        <v>43</v>
      </c>
      <c r="B7" s="23"/>
      <c r="C7" s="23"/>
      <c r="D7" s="23"/>
      <c r="E7" s="23"/>
      <c r="F7" s="23"/>
      <c r="G7" s="23"/>
      <c r="H7" s="23"/>
      <c r="I7" s="23"/>
      <c r="J7" s="24"/>
    </row>
    <row r="8" spans="1:10" ht="17.25" x14ac:dyDescent="0.25">
      <c r="A8" s="115" t="s">
        <v>45</v>
      </c>
      <c r="B8" s="23"/>
      <c r="C8" s="23"/>
      <c r="D8" s="23"/>
      <c r="E8" s="23"/>
      <c r="F8" s="23"/>
      <c r="G8" s="23"/>
      <c r="H8" s="23"/>
      <c r="I8" s="23"/>
      <c r="J8" s="24"/>
    </row>
    <row r="9" spans="1:10" ht="15.75" thickBot="1" x14ac:dyDescent="0.3">
      <c r="A9" s="22"/>
      <c r="B9" s="23"/>
      <c r="C9" s="23"/>
      <c r="D9" s="23"/>
      <c r="E9" s="23"/>
      <c r="F9" s="23"/>
      <c r="G9" s="23"/>
      <c r="H9" s="23"/>
      <c r="I9" s="23"/>
      <c r="J9" s="24"/>
    </row>
    <row r="10" spans="1:10" ht="62.25" x14ac:dyDescent="0.25">
      <c r="A10" s="23"/>
      <c r="B10" s="123" t="s">
        <v>52</v>
      </c>
      <c r="C10" s="124" t="s">
        <v>51</v>
      </c>
      <c r="D10" s="124" t="s">
        <v>49</v>
      </c>
      <c r="E10" s="124" t="s">
        <v>47</v>
      </c>
      <c r="F10" s="145" t="s">
        <v>30</v>
      </c>
      <c r="G10" s="68"/>
      <c r="H10" s="69"/>
      <c r="I10" s="23"/>
      <c r="J10" s="24"/>
    </row>
    <row r="11" spans="1:10" x14ac:dyDescent="0.25">
      <c r="A11" s="23"/>
      <c r="B11" s="25" t="s">
        <v>53</v>
      </c>
      <c r="C11" s="26">
        <f>ExerciceA!G8+ExerciceA!H8</f>
        <v>0</v>
      </c>
      <c r="D11" s="26">
        <f>ExerciceA!I8+ExerciceA!J8</f>
        <v>0</v>
      </c>
      <c r="E11" s="26">
        <f>ExerciceA!K8+ExerciceA!L8</f>
        <v>0</v>
      </c>
      <c r="F11" s="125">
        <f>ExerciceA!M8</f>
        <v>0</v>
      </c>
      <c r="G11" s="23"/>
      <c r="H11" s="71"/>
      <c r="I11" s="23"/>
      <c r="J11" s="24"/>
    </row>
    <row r="12" spans="1:10" x14ac:dyDescent="0.25">
      <c r="A12" s="23"/>
      <c r="B12" s="25" t="s">
        <v>54</v>
      </c>
      <c r="C12" s="26">
        <f>ExerciceB!G$8+ExerciceB!H$8</f>
        <v>0</v>
      </c>
      <c r="D12" s="26">
        <f>ExerciceB!I$8+ExerciceB!J$8</f>
        <v>0</v>
      </c>
      <c r="E12" s="26">
        <f>ExerciceB!K$8+ExerciceB!L$8</f>
        <v>0</v>
      </c>
      <c r="F12" s="125">
        <f>ExerciceB!M$8</f>
        <v>0</v>
      </c>
      <c r="G12" s="23"/>
      <c r="H12" s="71"/>
      <c r="I12" s="23"/>
      <c r="J12" s="24"/>
    </row>
    <row r="13" spans="1:10" x14ac:dyDescent="0.25">
      <c r="A13" s="23"/>
      <c r="B13" s="25" t="s">
        <v>55</v>
      </c>
      <c r="C13" s="26">
        <f>ExerciceC!G$8+ExerciceC!H$8</f>
        <v>0</v>
      </c>
      <c r="D13" s="26">
        <f>ExerciceC!I$8+ExerciceC!J$8</f>
        <v>0</v>
      </c>
      <c r="E13" s="26">
        <f>ExerciceC!K$8+ExerciceC!L$8</f>
        <v>0</v>
      </c>
      <c r="F13" s="125">
        <f>ExerciceC!M$8</f>
        <v>0</v>
      </c>
      <c r="G13" s="23"/>
      <c r="H13" s="71"/>
      <c r="I13" s="23"/>
      <c r="J13" s="24"/>
    </row>
    <row r="14" spans="1:10" x14ac:dyDescent="0.25">
      <c r="A14" s="23"/>
      <c r="B14" s="25" t="s">
        <v>56</v>
      </c>
      <c r="C14" s="26">
        <f>ExerciceD!G$8+ExerciceD!H$8</f>
        <v>0</v>
      </c>
      <c r="D14" s="26">
        <f>ExerciceD!I$8+ExerciceD!J$8</f>
        <v>0</v>
      </c>
      <c r="E14" s="26">
        <f>ExerciceD!K$8+ExerciceD!L$8</f>
        <v>0</v>
      </c>
      <c r="F14" s="125">
        <f>ExerciceD!M$8</f>
        <v>0</v>
      </c>
      <c r="G14" s="23"/>
      <c r="H14" s="71"/>
      <c r="I14" s="23"/>
      <c r="J14" s="24"/>
    </row>
    <row r="15" spans="1:10" x14ac:dyDescent="0.25">
      <c r="A15" s="23"/>
      <c r="B15" s="25" t="s">
        <v>57</v>
      </c>
      <c r="C15" s="26">
        <f>ExerciceE!G$8+ExerciceE!H$8</f>
        <v>0</v>
      </c>
      <c r="D15" s="26">
        <f>ExerciceE!I$8+ExerciceE!J$8</f>
        <v>0</v>
      </c>
      <c r="E15" s="26">
        <f>ExerciceE!K$8+ExerciceE!L$8</f>
        <v>0</v>
      </c>
      <c r="F15" s="125">
        <f>ExerciceE!M$8</f>
        <v>0</v>
      </c>
      <c r="G15" s="23"/>
      <c r="H15" s="71"/>
      <c r="I15" s="23"/>
      <c r="J15" s="24"/>
    </row>
    <row r="16" spans="1:10" x14ac:dyDescent="0.25">
      <c r="A16" s="23"/>
      <c r="B16" s="25" t="s">
        <v>58</v>
      </c>
      <c r="C16" s="26">
        <f>ExerciceF!G$8+ExerciceF!H$8</f>
        <v>0</v>
      </c>
      <c r="D16" s="26">
        <f>ExerciceF!I$8+ExerciceF!J$8</f>
        <v>0</v>
      </c>
      <c r="E16" s="26">
        <f>ExerciceF!K$8+ExerciceF!L$8</f>
        <v>0</v>
      </c>
      <c r="F16" s="125">
        <f>ExerciceF!M$8</f>
        <v>0</v>
      </c>
      <c r="G16" s="23"/>
      <c r="H16" s="71"/>
      <c r="I16" s="23"/>
      <c r="J16" s="24"/>
    </row>
    <row r="17" spans="1:10" x14ac:dyDescent="0.25">
      <c r="A17" s="23"/>
      <c r="B17" s="25" t="s">
        <v>59</v>
      </c>
      <c r="C17" s="26">
        <f>ExerciceG!G$8+ExerciceG!H$8</f>
        <v>0</v>
      </c>
      <c r="D17" s="26">
        <f>ExerciceG!I$8+ExerciceG!J$8</f>
        <v>0</v>
      </c>
      <c r="E17" s="26">
        <f>ExerciceG!K$8+ExerciceG!L$8</f>
        <v>0</v>
      </c>
      <c r="F17" s="125">
        <f>ExerciceG!M$8</f>
        <v>0</v>
      </c>
      <c r="G17" s="23"/>
      <c r="H17" s="71"/>
      <c r="I17" s="23"/>
      <c r="J17" s="24"/>
    </row>
    <row r="18" spans="1:10" x14ac:dyDescent="0.25">
      <c r="A18" s="23"/>
      <c r="B18" s="25" t="s">
        <v>60</v>
      </c>
      <c r="C18" s="26">
        <f>ExerciceH!G$8+ExerciceH!H$8</f>
        <v>0</v>
      </c>
      <c r="D18" s="26">
        <f>ExerciceH!I$8+ExerciceH!J$8</f>
        <v>0</v>
      </c>
      <c r="E18" s="26">
        <f>ExerciceH!K$8+ExerciceH!L$8</f>
        <v>0</v>
      </c>
      <c r="F18" s="125">
        <f>ExerciceH!M$8</f>
        <v>0</v>
      </c>
      <c r="G18" s="23"/>
      <c r="H18" s="71"/>
      <c r="I18" s="23"/>
      <c r="J18" s="24"/>
    </row>
    <row r="19" spans="1:10" x14ac:dyDescent="0.25">
      <c r="A19" s="23"/>
      <c r="B19" s="25" t="s">
        <v>61</v>
      </c>
      <c r="C19" s="26">
        <f>ExerciceI!G$8+ExerciceI!H$8</f>
        <v>0</v>
      </c>
      <c r="D19" s="26">
        <f>ExerciceI!I$8+ExerciceI!J$8</f>
        <v>0</v>
      </c>
      <c r="E19" s="26">
        <f>ExerciceI!K$8+ExerciceI!L$8</f>
        <v>0</v>
      </c>
      <c r="F19" s="125">
        <f>ExerciceI!M$8</f>
        <v>0</v>
      </c>
      <c r="G19" s="23"/>
      <c r="H19" s="71"/>
      <c r="I19" s="23"/>
      <c r="J19" s="24"/>
    </row>
    <row r="20" spans="1:10" x14ac:dyDescent="0.25">
      <c r="A20" s="23"/>
      <c r="B20" s="25" t="s">
        <v>62</v>
      </c>
      <c r="C20" s="26">
        <f>ExerciceJ!G$8+ExerciceJ!H$8</f>
        <v>0</v>
      </c>
      <c r="D20" s="26">
        <f>ExerciceJ!I$8+ExerciceJ!J$8</f>
        <v>0</v>
      </c>
      <c r="E20" s="26">
        <f>ExerciceJ!K$8+ExerciceJ!L$8</f>
        <v>0</v>
      </c>
      <c r="F20" s="125">
        <f>ExerciceJ!M$8</f>
        <v>0</v>
      </c>
      <c r="G20" s="23"/>
      <c r="H20" s="71"/>
      <c r="I20" s="23"/>
      <c r="J20" s="24"/>
    </row>
    <row r="21" spans="1:10" x14ac:dyDescent="0.25">
      <c r="A21" s="23"/>
      <c r="B21" s="25" t="s">
        <v>63</v>
      </c>
      <c r="C21" s="26">
        <f>ExerciceK!G$8+ExerciceK!H$8</f>
        <v>0</v>
      </c>
      <c r="D21" s="26">
        <f>ExerciceK!I$8+ExerciceK!J$8</f>
        <v>0</v>
      </c>
      <c r="E21" s="26">
        <f>ExerciceK!K$8+ExerciceK!L$8</f>
        <v>0</v>
      </c>
      <c r="F21" s="125">
        <f>ExerciceK!M$8</f>
        <v>0</v>
      </c>
      <c r="G21" s="23"/>
      <c r="H21" s="71"/>
      <c r="I21" s="23"/>
      <c r="J21" s="24"/>
    </row>
    <row r="22" spans="1:10" ht="15.75" thickBot="1" x14ac:dyDescent="0.3">
      <c r="A22" s="23"/>
      <c r="B22" s="126" t="s">
        <v>64</v>
      </c>
      <c r="C22" s="26">
        <f>ExerciceL!G$8+ExerciceL!H$8</f>
        <v>0</v>
      </c>
      <c r="D22" s="26">
        <f>ExerciceL!I$8+ExerciceL!J$8</f>
        <v>0</v>
      </c>
      <c r="E22" s="26">
        <f>ExerciceL!K$8+ExerciceL!L$8</f>
        <v>0</v>
      </c>
      <c r="F22" s="125">
        <f>ExerciceL!M$8</f>
        <v>0</v>
      </c>
      <c r="G22" s="23"/>
      <c r="H22" s="71"/>
      <c r="I22" s="23"/>
      <c r="J22" s="24"/>
    </row>
    <row r="23" spans="1:10" x14ac:dyDescent="0.25">
      <c r="A23" s="23"/>
      <c r="B23" s="103"/>
      <c r="C23" s="23"/>
      <c r="D23" s="23"/>
      <c r="E23" s="23"/>
      <c r="F23" s="23"/>
      <c r="G23" s="23"/>
      <c r="H23" s="71"/>
      <c r="I23" s="23"/>
      <c r="J23" s="24"/>
    </row>
    <row r="24" spans="1:10" x14ac:dyDescent="0.25">
      <c r="A24" s="23"/>
      <c r="B24" s="103"/>
      <c r="C24" s="23"/>
      <c r="D24" s="23"/>
      <c r="E24" s="23"/>
      <c r="F24" s="23"/>
      <c r="G24" s="23"/>
      <c r="H24" s="71"/>
      <c r="I24" s="23"/>
      <c r="J24" s="24"/>
    </row>
    <row r="25" spans="1:10" x14ac:dyDescent="0.25">
      <c r="A25" s="23"/>
      <c r="B25" s="103"/>
      <c r="C25" s="23"/>
      <c r="D25" s="23"/>
      <c r="E25" s="23"/>
      <c r="F25" s="23"/>
      <c r="G25" s="23"/>
      <c r="H25" s="71"/>
      <c r="I25" s="23"/>
      <c r="J25" s="24"/>
    </row>
    <row r="26" spans="1:10" x14ac:dyDescent="0.25">
      <c r="A26" s="23"/>
      <c r="B26" s="103"/>
      <c r="C26" s="23"/>
      <c r="D26" s="23"/>
      <c r="E26" s="23"/>
      <c r="F26" s="23"/>
      <c r="G26" s="23"/>
      <c r="H26" s="71"/>
      <c r="I26" s="23"/>
      <c r="J26" s="24"/>
    </row>
    <row r="27" spans="1:10" x14ac:dyDescent="0.25">
      <c r="A27" s="23"/>
      <c r="B27" s="103"/>
      <c r="C27" s="23"/>
      <c r="D27" s="23"/>
      <c r="E27" s="23"/>
      <c r="F27" s="23"/>
      <c r="G27" s="23"/>
      <c r="H27" s="71"/>
      <c r="I27" s="23"/>
      <c r="J27" s="24"/>
    </row>
    <row r="28" spans="1:10" x14ac:dyDescent="0.25">
      <c r="A28" s="23"/>
      <c r="B28" s="103"/>
      <c r="C28" s="23"/>
      <c r="D28" s="23"/>
      <c r="E28" s="23"/>
      <c r="F28" s="23"/>
      <c r="G28" s="23"/>
      <c r="H28" s="71"/>
      <c r="I28" s="23"/>
      <c r="J28" s="24"/>
    </row>
    <row r="29" spans="1:10" x14ac:dyDescent="0.25">
      <c r="A29" s="23"/>
      <c r="B29" s="103"/>
      <c r="C29" s="23"/>
      <c r="D29" s="23"/>
      <c r="E29" s="23"/>
      <c r="F29" s="23"/>
      <c r="G29" s="23"/>
      <c r="H29" s="71"/>
      <c r="I29" s="23"/>
      <c r="J29" s="24"/>
    </row>
    <row r="30" spans="1:10" x14ac:dyDescent="0.25">
      <c r="A30" s="23"/>
      <c r="B30" s="103"/>
      <c r="C30" s="23"/>
      <c r="D30" s="23"/>
      <c r="E30" s="23"/>
      <c r="F30" s="23"/>
      <c r="G30" s="23"/>
      <c r="H30" s="71"/>
      <c r="I30" s="23"/>
      <c r="J30" s="24"/>
    </row>
    <row r="31" spans="1:10" x14ac:dyDescent="0.25">
      <c r="A31" s="23"/>
      <c r="B31" s="103"/>
      <c r="C31" s="23"/>
      <c r="D31" s="23"/>
      <c r="E31" s="23"/>
      <c r="F31" s="23"/>
      <c r="G31" s="23"/>
      <c r="H31" s="71"/>
      <c r="I31" s="23"/>
      <c r="J31" s="24"/>
    </row>
    <row r="32" spans="1:10" x14ac:dyDescent="0.25">
      <c r="A32" s="23"/>
      <c r="B32" s="103"/>
      <c r="C32" s="23"/>
      <c r="D32" s="23"/>
      <c r="E32" s="23"/>
      <c r="F32" s="23"/>
      <c r="G32" s="23"/>
      <c r="H32" s="71"/>
      <c r="I32" s="23"/>
      <c r="J32" s="24"/>
    </row>
    <row r="33" spans="1:10" x14ac:dyDescent="0.25">
      <c r="A33" s="23"/>
      <c r="B33" s="103"/>
      <c r="C33" s="23"/>
      <c r="D33" s="23"/>
      <c r="E33" s="23"/>
      <c r="F33" s="23"/>
      <c r="G33" s="23"/>
      <c r="H33" s="71"/>
      <c r="I33" s="23"/>
      <c r="J33" s="24"/>
    </row>
    <row r="34" spans="1:10" x14ac:dyDescent="0.25">
      <c r="A34" s="23"/>
      <c r="B34" s="103"/>
      <c r="C34" s="23"/>
      <c r="D34" s="23"/>
      <c r="E34" s="23"/>
      <c r="F34" s="23"/>
      <c r="G34" s="23"/>
      <c r="H34" s="71"/>
      <c r="I34" s="23"/>
      <c r="J34" s="24"/>
    </row>
    <row r="35" spans="1:10" x14ac:dyDescent="0.25">
      <c r="A35" s="23"/>
      <c r="B35" s="23"/>
      <c r="C35" s="23"/>
      <c r="D35" s="105"/>
      <c r="E35" s="149" t="s">
        <v>19</v>
      </c>
      <c r="F35" s="153">
        <f>SUM(F11:F34)</f>
        <v>0</v>
      </c>
      <c r="G35" s="70"/>
      <c r="H35" s="23"/>
      <c r="I35" s="23"/>
      <c r="J35" s="24"/>
    </row>
    <row r="36" spans="1:10" x14ac:dyDescent="0.25">
      <c r="A36" s="23"/>
      <c r="B36" s="23"/>
      <c r="C36" s="23"/>
      <c r="D36" s="23"/>
      <c r="E36" s="27"/>
      <c r="F36" s="78"/>
      <c r="G36" s="23"/>
      <c r="H36" s="23"/>
      <c r="I36" s="23"/>
      <c r="J36" s="24"/>
    </row>
    <row r="37" spans="1:10" x14ac:dyDescent="0.25">
      <c r="A37" s="23"/>
      <c r="B37" s="23"/>
      <c r="C37" s="23"/>
      <c r="D37" s="23"/>
      <c r="E37" s="23"/>
      <c r="F37" s="23"/>
      <c r="G37" s="23"/>
      <c r="H37" s="23"/>
      <c r="I37" s="23"/>
      <c r="J37" s="24"/>
    </row>
    <row r="38" spans="1:10" x14ac:dyDescent="0.25">
      <c r="A38" s="22"/>
      <c r="B38" s="23"/>
      <c r="C38" s="23"/>
      <c r="D38" s="23"/>
      <c r="E38" s="23"/>
      <c r="F38" s="23"/>
      <c r="G38" s="23"/>
      <c r="H38" s="23"/>
      <c r="I38" s="23"/>
      <c r="J38" s="24"/>
    </row>
    <row r="39" spans="1:10" x14ac:dyDescent="0.25">
      <c r="A39" s="22"/>
      <c r="B39" s="23"/>
      <c r="C39" s="23"/>
      <c r="D39" s="23"/>
      <c r="E39" s="23"/>
      <c r="F39" s="23"/>
      <c r="G39" s="23"/>
      <c r="H39" s="23"/>
      <c r="I39" s="23"/>
      <c r="J39" s="24"/>
    </row>
    <row r="40" spans="1:10" x14ac:dyDescent="0.25">
      <c r="A40" s="22"/>
      <c r="B40" s="23"/>
      <c r="C40" s="23"/>
      <c r="D40" s="23"/>
      <c r="E40" s="23"/>
      <c r="F40" s="23"/>
      <c r="G40" s="23"/>
      <c r="H40" s="23"/>
      <c r="I40" s="23"/>
      <c r="J40" s="24"/>
    </row>
    <row r="41" spans="1:10" x14ac:dyDescent="0.25">
      <c r="A41" s="22"/>
      <c r="B41" s="23"/>
      <c r="C41" s="23"/>
      <c r="D41" s="23"/>
      <c r="E41" s="23"/>
      <c r="F41" s="23"/>
      <c r="G41" s="23"/>
      <c r="H41" s="23"/>
      <c r="I41" s="23"/>
      <c r="J41" s="24"/>
    </row>
    <row r="42" spans="1:10" x14ac:dyDescent="0.25">
      <c r="A42" s="22"/>
      <c r="B42" s="23"/>
      <c r="C42" s="23"/>
      <c r="D42" s="23"/>
      <c r="E42" s="23"/>
      <c r="F42" s="23"/>
      <c r="G42" s="23"/>
      <c r="H42" s="23"/>
      <c r="I42" s="23"/>
      <c r="J42" s="24"/>
    </row>
    <row r="43" spans="1:10" x14ac:dyDescent="0.25">
      <c r="A43" s="22"/>
      <c r="B43" s="23"/>
      <c r="C43" s="23"/>
      <c r="D43" s="23"/>
      <c r="E43" s="23"/>
      <c r="F43" s="23"/>
      <c r="G43" s="23"/>
      <c r="H43" s="23"/>
      <c r="I43" s="23"/>
      <c r="J43" s="24"/>
    </row>
    <row r="44" spans="1:10" x14ac:dyDescent="0.25">
      <c r="A44" s="22"/>
      <c r="B44" s="23"/>
      <c r="C44" s="23"/>
      <c r="D44" s="23"/>
      <c r="E44" s="23"/>
      <c r="F44" s="23"/>
      <c r="G44" s="23"/>
      <c r="H44" s="23"/>
      <c r="I44" s="23"/>
      <c r="J44" s="24"/>
    </row>
    <row r="45" spans="1:10" x14ac:dyDescent="0.25">
      <c r="A45" s="22"/>
      <c r="B45" s="23"/>
      <c r="C45" s="23"/>
      <c r="D45" s="23"/>
      <c r="E45" s="23"/>
      <c r="F45" s="23"/>
      <c r="G45" s="23"/>
      <c r="H45" s="23"/>
      <c r="I45" s="23"/>
      <c r="J45" s="24"/>
    </row>
    <row r="46" spans="1:10" ht="15.75" thickBot="1" x14ac:dyDescent="0.3">
      <c r="A46" s="22"/>
      <c r="B46" s="28" t="s">
        <v>3</v>
      </c>
      <c r="C46" s="23"/>
      <c r="D46" s="23"/>
      <c r="E46" s="23"/>
      <c r="F46" s="23" t="s">
        <v>5</v>
      </c>
      <c r="G46" s="23"/>
      <c r="H46" s="23"/>
      <c r="I46" s="23"/>
      <c r="J46" s="24"/>
    </row>
    <row r="47" spans="1:10" ht="15.75" thickBot="1" x14ac:dyDescent="0.3">
      <c r="A47" s="22"/>
      <c r="B47" s="249" t="str">
        <f>IF(ISBLANK(Résultats!C4),"",Résultats!C4)</f>
        <v/>
      </c>
      <c r="C47" s="250"/>
      <c r="D47" s="251"/>
      <c r="E47" s="23"/>
      <c r="F47" s="240"/>
      <c r="G47" s="241"/>
      <c r="H47" s="242"/>
      <c r="I47" s="23"/>
      <c r="J47" s="24"/>
    </row>
    <row r="48" spans="1:10" x14ac:dyDescent="0.25">
      <c r="A48" s="22"/>
      <c r="B48" s="23"/>
      <c r="C48" s="23"/>
      <c r="D48" s="23"/>
      <c r="E48" s="23"/>
      <c r="F48" s="243"/>
      <c r="G48" s="244"/>
      <c r="H48" s="245"/>
      <c r="I48" s="23"/>
      <c r="J48" s="24"/>
    </row>
    <row r="49" spans="1:10" x14ac:dyDescent="0.25">
      <c r="A49" s="22"/>
      <c r="B49" s="23"/>
      <c r="C49" s="23"/>
      <c r="D49" s="23"/>
      <c r="E49" s="23"/>
      <c r="F49" s="243"/>
      <c r="G49" s="244"/>
      <c r="H49" s="245"/>
      <c r="I49" s="23"/>
      <c r="J49" s="24"/>
    </row>
    <row r="50" spans="1:10" x14ac:dyDescent="0.25">
      <c r="A50" s="22"/>
      <c r="B50" s="23"/>
      <c r="C50" s="23"/>
      <c r="D50" s="23"/>
      <c r="E50" s="23"/>
      <c r="F50" s="243"/>
      <c r="G50" s="244"/>
      <c r="H50" s="245"/>
      <c r="I50" s="23"/>
      <c r="J50" s="24"/>
    </row>
    <row r="51" spans="1:10" ht="15.75" thickBot="1" x14ac:dyDescent="0.3">
      <c r="A51" s="22"/>
      <c r="B51" s="23"/>
      <c r="C51" s="23"/>
      <c r="D51" s="23"/>
      <c r="E51" s="23"/>
      <c r="F51" s="246"/>
      <c r="G51" s="247"/>
      <c r="H51" s="248"/>
      <c r="I51" s="23"/>
      <c r="J51" s="24"/>
    </row>
    <row r="52" spans="1:10" ht="15.75" thickBot="1" x14ac:dyDescent="0.3">
      <c r="A52" s="58" t="s">
        <v>18</v>
      </c>
      <c r="B52" s="28"/>
      <c r="C52" s="28"/>
      <c r="D52" s="28"/>
      <c r="E52" s="28"/>
      <c r="F52" s="28"/>
      <c r="G52" s="28"/>
      <c r="H52" s="28"/>
      <c r="I52" s="28"/>
      <c r="J52" s="29"/>
    </row>
  </sheetData>
  <sheetProtection algorithmName="SHA-512" hashValue="/x/k0CYGKOpmdpBXqwATua3au0ErpOqay2pnWloQtf7TTRXX1c6gjI0JnCvyjYCOs7PCbEiQfotkQ6mngO8gSg==" saltValue="YvqgN4PxDiS7yCEIv/bnD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36CE-4D84-49BD-9A14-06580953D485}">
  <sheetPr codeName="Feuil20">
    <tabColor theme="4" tint="0.79998168889431442"/>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72" t="s">
        <v>65</v>
      </c>
      <c r="B1" s="273"/>
      <c r="C1" s="273"/>
      <c r="D1" s="273"/>
      <c r="E1" s="273"/>
      <c r="F1" s="273"/>
      <c r="G1" s="273"/>
      <c r="H1" s="273"/>
      <c r="I1" s="273"/>
      <c r="J1" s="274"/>
    </row>
    <row r="2" spans="1:10" ht="15.75" thickBot="1" x14ac:dyDescent="0.3">
      <c r="A2" s="30" t="s">
        <v>0</v>
      </c>
      <c r="B2" s="255" t="str">
        <f>IF(ISBLANK(Résultats!A15),"",Résultats!A15)</f>
        <v/>
      </c>
      <c r="C2" s="259"/>
      <c r="D2" s="259"/>
      <c r="E2" s="259"/>
      <c r="F2" s="256"/>
      <c r="G2" s="31" t="s">
        <v>1</v>
      </c>
      <c r="H2" s="31"/>
      <c r="I2" s="255" t="str">
        <f>IF(ISBLANK(Résultats!D15),"",Résultats!D15)</f>
        <v/>
      </c>
      <c r="J2" s="256"/>
    </row>
    <row r="3" spans="1:10" ht="15.75" thickBot="1" x14ac:dyDescent="0.3">
      <c r="A3" s="30" t="s">
        <v>2</v>
      </c>
      <c r="B3" s="31"/>
      <c r="C3" s="255" t="str">
        <f>IF(ISBLANK(Résultats!G15),"",Résultats!G15)</f>
        <v/>
      </c>
      <c r="D3" s="259"/>
      <c r="E3" s="259"/>
      <c r="F3" s="256"/>
      <c r="G3" s="275" t="s">
        <v>17</v>
      </c>
      <c r="H3" s="276"/>
      <c r="I3" s="257" t="str">
        <f>IF(ISBLANK(Résultats!F15),"","moins de 21ans")</f>
        <v/>
      </c>
      <c r="J3" s="258"/>
    </row>
    <row r="4" spans="1:10" ht="15.75" thickBot="1" x14ac:dyDescent="0.3">
      <c r="A4" s="30" t="s">
        <v>4</v>
      </c>
      <c r="B4" s="31"/>
      <c r="C4" s="255" t="str">
        <f>IF(ISBLANK(Résultats!C2),"",(Résultats!C2))</f>
        <v/>
      </c>
      <c r="D4" s="259"/>
      <c r="E4" s="259"/>
      <c r="F4" s="256"/>
      <c r="G4" s="31" t="s">
        <v>9</v>
      </c>
      <c r="H4" s="31"/>
      <c r="I4" s="257" t="str">
        <f>IF(ISBLANK(Résultats!J2),"",Résultats!J2)</f>
        <v/>
      </c>
      <c r="J4" s="258"/>
    </row>
    <row r="5" spans="1:10" x14ac:dyDescent="0.25">
      <c r="A5" s="111" t="s">
        <v>34</v>
      </c>
      <c r="B5" s="112"/>
      <c r="C5" s="112"/>
      <c r="D5" s="112"/>
      <c r="E5" s="112"/>
      <c r="F5" s="31"/>
      <c r="G5" s="31"/>
      <c r="H5" s="31"/>
      <c r="I5" s="39"/>
      <c r="J5" s="32"/>
    </row>
    <row r="6" spans="1:10" ht="17.25" x14ac:dyDescent="0.25">
      <c r="A6" s="118" t="s">
        <v>41</v>
      </c>
      <c r="B6" s="112"/>
      <c r="C6" s="112"/>
      <c r="D6" s="112"/>
      <c r="E6" s="112"/>
      <c r="F6" s="31"/>
      <c r="G6" s="31"/>
      <c r="H6" s="31"/>
      <c r="I6" s="31"/>
      <c r="J6" s="32"/>
    </row>
    <row r="7" spans="1:10" ht="17.25" x14ac:dyDescent="0.25">
      <c r="A7" s="118" t="s">
        <v>43</v>
      </c>
      <c r="B7" s="112"/>
      <c r="C7" s="112"/>
      <c r="D7" s="112"/>
      <c r="E7" s="112"/>
      <c r="F7" s="31"/>
      <c r="G7" s="31"/>
      <c r="H7" s="31"/>
      <c r="I7" s="31"/>
      <c r="J7" s="32"/>
    </row>
    <row r="8" spans="1:10" ht="17.25" x14ac:dyDescent="0.25">
      <c r="A8" s="118" t="s">
        <v>45</v>
      </c>
      <c r="B8" s="112"/>
      <c r="C8" s="112"/>
      <c r="D8" s="112"/>
      <c r="E8" s="112"/>
      <c r="F8" s="31"/>
      <c r="G8" s="31"/>
      <c r="H8" s="31"/>
      <c r="I8" s="31"/>
      <c r="J8" s="32"/>
    </row>
    <row r="9" spans="1:10" ht="15.75" thickBot="1" x14ac:dyDescent="0.3">
      <c r="A9" s="111"/>
      <c r="B9" s="112"/>
      <c r="C9" s="112"/>
      <c r="D9" s="112"/>
      <c r="E9" s="112"/>
      <c r="F9" s="31"/>
      <c r="G9" s="31"/>
      <c r="H9" s="31"/>
      <c r="I9" s="31"/>
      <c r="J9" s="32"/>
    </row>
    <row r="10" spans="1:10" ht="62.25" x14ac:dyDescent="0.25">
      <c r="A10" s="112"/>
      <c r="B10" s="133" t="s">
        <v>52</v>
      </c>
      <c r="C10" s="134" t="s">
        <v>51</v>
      </c>
      <c r="D10" s="134" t="s">
        <v>49</v>
      </c>
      <c r="E10" s="134" t="s">
        <v>47</v>
      </c>
      <c r="F10" s="144" t="s">
        <v>30</v>
      </c>
      <c r="G10" s="64"/>
      <c r="H10" s="65"/>
      <c r="I10" s="31"/>
      <c r="J10" s="32"/>
    </row>
    <row r="11" spans="1:10" x14ac:dyDescent="0.25">
      <c r="A11" s="31"/>
      <c r="B11" s="33" t="s">
        <v>53</v>
      </c>
      <c r="C11" s="34">
        <f>ExerciceA!G9+ExerciceA!H9</f>
        <v>0</v>
      </c>
      <c r="D11" s="34">
        <f>ExerciceA!I9+ExerciceA!J9</f>
        <v>0</v>
      </c>
      <c r="E11" s="34">
        <f>ExerciceA!K9+ExerciceA!L9</f>
        <v>0</v>
      </c>
      <c r="F11" s="121">
        <f>ExerciceA!M9</f>
        <v>0</v>
      </c>
      <c r="G11" s="31"/>
      <c r="H11" s="67"/>
      <c r="I11" s="31"/>
      <c r="J11" s="32"/>
    </row>
    <row r="12" spans="1:10" x14ac:dyDescent="0.25">
      <c r="A12" s="31"/>
      <c r="B12" s="33" t="s">
        <v>54</v>
      </c>
      <c r="C12" s="34">
        <f>ExerciceB!G$9+ExerciceB!H$29</f>
        <v>0</v>
      </c>
      <c r="D12" s="34">
        <f>ExerciceB!I$9+ExerciceB!J$9</f>
        <v>0</v>
      </c>
      <c r="E12" s="34">
        <f>ExerciceB!K$9+ExerciceB!L$9</f>
        <v>0</v>
      </c>
      <c r="F12" s="121">
        <f>ExerciceB!M$9</f>
        <v>0</v>
      </c>
      <c r="G12" s="31"/>
      <c r="H12" s="67"/>
      <c r="I12" s="31"/>
      <c r="J12" s="32"/>
    </row>
    <row r="13" spans="1:10" x14ac:dyDescent="0.25">
      <c r="A13" s="31"/>
      <c r="B13" s="33" t="s">
        <v>55</v>
      </c>
      <c r="C13" s="34">
        <f>ExerciceC!G$9+ExerciceC!H$9</f>
        <v>0</v>
      </c>
      <c r="D13" s="34">
        <f>ExerciceC!I$9+ExerciceC!J$9</f>
        <v>0</v>
      </c>
      <c r="E13" s="34">
        <f>ExerciceC!K$9+ExerciceC!L$9</f>
        <v>0</v>
      </c>
      <c r="F13" s="121">
        <f>ExerciceC!M$9</f>
        <v>0</v>
      </c>
      <c r="G13" s="31"/>
      <c r="H13" s="67"/>
      <c r="I13" s="31"/>
      <c r="J13" s="32"/>
    </row>
    <row r="14" spans="1:10" x14ac:dyDescent="0.25">
      <c r="A14" s="31"/>
      <c r="B14" s="33" t="s">
        <v>56</v>
      </c>
      <c r="C14" s="34">
        <f>ExerciceD!G$9+ExerciceD!H$9</f>
        <v>0</v>
      </c>
      <c r="D14" s="34">
        <f>ExerciceD!I$9+ExerciceD!J$9</f>
        <v>0</v>
      </c>
      <c r="E14" s="34">
        <f>ExerciceD!K$9+ExerciceD!L$9</f>
        <v>0</v>
      </c>
      <c r="F14" s="121">
        <f>ExerciceD!M$9</f>
        <v>0</v>
      </c>
      <c r="G14" s="31"/>
      <c r="H14" s="67"/>
      <c r="I14" s="31"/>
      <c r="J14" s="32"/>
    </row>
    <row r="15" spans="1:10" x14ac:dyDescent="0.25">
      <c r="A15" s="31"/>
      <c r="B15" s="33" t="s">
        <v>57</v>
      </c>
      <c r="C15" s="34">
        <f>ExerciceE!G$9+ExerciceE!H$9</f>
        <v>0</v>
      </c>
      <c r="D15" s="34">
        <f>ExerciceE!I$9+ExerciceE!J$9</f>
        <v>0</v>
      </c>
      <c r="E15" s="34">
        <f>ExerciceE!K$9+ExerciceE!L$9</f>
        <v>0</v>
      </c>
      <c r="F15" s="121">
        <f>ExerciceE!M$9</f>
        <v>0</v>
      </c>
      <c r="G15" s="31"/>
      <c r="H15" s="67"/>
      <c r="I15" s="31"/>
      <c r="J15" s="32"/>
    </row>
    <row r="16" spans="1:10" x14ac:dyDescent="0.25">
      <c r="A16" s="31"/>
      <c r="B16" s="33" t="s">
        <v>58</v>
      </c>
      <c r="C16" s="34">
        <f>ExerciceF!G$9+ExerciceF!H$9</f>
        <v>0</v>
      </c>
      <c r="D16" s="34">
        <f>ExerciceF!I$9+ExerciceF!J$9</f>
        <v>0</v>
      </c>
      <c r="E16" s="34">
        <f>ExerciceF!K$9+ExerciceF!L$9</f>
        <v>0</v>
      </c>
      <c r="F16" s="121">
        <f>ExerciceF!M$9</f>
        <v>0</v>
      </c>
      <c r="G16" s="31"/>
      <c r="H16" s="67"/>
      <c r="I16" s="31"/>
      <c r="J16" s="32"/>
    </row>
    <row r="17" spans="1:10" x14ac:dyDescent="0.25">
      <c r="A17" s="31"/>
      <c r="B17" s="33" t="s">
        <v>59</v>
      </c>
      <c r="C17" s="34">
        <f>ExerciceG!G$9+ExerciceG!H$9</f>
        <v>0</v>
      </c>
      <c r="D17" s="34">
        <f>ExerciceG!I$9+ExerciceG!J$9</f>
        <v>0</v>
      </c>
      <c r="E17" s="34">
        <f>ExerciceG!K$9+ExerciceG!L$9</f>
        <v>0</v>
      </c>
      <c r="F17" s="121">
        <f>ExerciceG!M$9</f>
        <v>0</v>
      </c>
      <c r="G17" s="31"/>
      <c r="H17" s="67"/>
      <c r="I17" s="31"/>
      <c r="J17" s="32"/>
    </row>
    <row r="18" spans="1:10" x14ac:dyDescent="0.25">
      <c r="A18" s="31"/>
      <c r="B18" s="33" t="s">
        <v>60</v>
      </c>
      <c r="C18" s="34">
        <f>ExerciceH!G$9+ExerciceH!H$9</f>
        <v>0</v>
      </c>
      <c r="D18" s="34">
        <f>ExerciceH!I$9+ExerciceH!J$9</f>
        <v>0</v>
      </c>
      <c r="E18" s="34">
        <f>ExerciceH!K$9+ExerciceH!L$9</f>
        <v>0</v>
      </c>
      <c r="F18" s="121">
        <f>ExerciceH!M$9</f>
        <v>0</v>
      </c>
      <c r="G18" s="31"/>
      <c r="H18" s="67"/>
      <c r="I18" s="31"/>
      <c r="J18" s="32"/>
    </row>
    <row r="19" spans="1:10" x14ac:dyDescent="0.25">
      <c r="A19" s="31"/>
      <c r="B19" s="33" t="s">
        <v>61</v>
      </c>
      <c r="C19" s="34">
        <f>ExerciceI!G$9+ExerciceI!H$9</f>
        <v>0</v>
      </c>
      <c r="D19" s="34">
        <f>ExerciceI!I$9+ExerciceI!J$9</f>
        <v>0</v>
      </c>
      <c r="E19" s="34">
        <f>ExerciceI!K$9+ExerciceI!L$9</f>
        <v>0</v>
      </c>
      <c r="F19" s="121">
        <f>ExerciceI!M$9</f>
        <v>0</v>
      </c>
      <c r="G19" s="31"/>
      <c r="H19" s="67"/>
      <c r="I19" s="31"/>
      <c r="J19" s="32"/>
    </row>
    <row r="20" spans="1:10" x14ac:dyDescent="0.25">
      <c r="A20" s="31"/>
      <c r="B20" s="33" t="s">
        <v>62</v>
      </c>
      <c r="C20" s="34">
        <f>ExerciceJ!G$9+ExerciceJ!H$9</f>
        <v>0</v>
      </c>
      <c r="D20" s="34">
        <f>ExerciceJ!I$9+ExerciceJ!J$9</f>
        <v>0</v>
      </c>
      <c r="E20" s="34">
        <f>ExerciceJ!K$9+ExerciceJ!L$9</f>
        <v>0</v>
      </c>
      <c r="F20" s="121">
        <f>ExerciceJ!M$9</f>
        <v>0</v>
      </c>
      <c r="G20" s="31"/>
      <c r="H20" s="67"/>
      <c r="I20" s="31"/>
      <c r="J20" s="32"/>
    </row>
    <row r="21" spans="1:10" x14ac:dyDescent="0.25">
      <c r="A21" s="31"/>
      <c r="B21" s="33" t="s">
        <v>63</v>
      </c>
      <c r="C21" s="34">
        <f>ExerciceK!G$9+ExerciceK!H$9</f>
        <v>0</v>
      </c>
      <c r="D21" s="34">
        <f>ExerciceK!I$9+ExerciceK!J$9</f>
        <v>0</v>
      </c>
      <c r="E21" s="34">
        <f>ExerciceK!K$9+ExerciceK!L$9</f>
        <v>0</v>
      </c>
      <c r="F21" s="121">
        <f>ExerciceK!M$9</f>
        <v>0</v>
      </c>
      <c r="G21" s="31"/>
      <c r="H21" s="67"/>
      <c r="I21" s="31"/>
      <c r="J21" s="32"/>
    </row>
    <row r="22" spans="1:10" ht="15.75" thickBot="1" x14ac:dyDescent="0.3">
      <c r="A22" s="31"/>
      <c r="B22" s="122" t="s">
        <v>64</v>
      </c>
      <c r="C22" s="34">
        <f>ExerciceL!G$9+ExerciceL!H$9</f>
        <v>0</v>
      </c>
      <c r="D22" s="34">
        <f>ExerciceL!I$9+ExerciceL!J$9</f>
        <v>0</v>
      </c>
      <c r="E22" s="34">
        <f>ExerciceL!K$9+ExerciceL!L$9</f>
        <v>0</v>
      </c>
      <c r="F22" s="121">
        <f>ExerciceL!M$9</f>
        <v>0</v>
      </c>
      <c r="G22" s="31"/>
      <c r="H22" s="67"/>
      <c r="I22" s="31"/>
      <c r="J22" s="32"/>
    </row>
    <row r="23" spans="1:10" x14ac:dyDescent="0.25">
      <c r="A23" s="31"/>
      <c r="B23" s="106"/>
      <c r="C23" s="31"/>
      <c r="D23" s="31"/>
      <c r="E23" s="31"/>
      <c r="F23" s="31"/>
      <c r="G23" s="31"/>
      <c r="H23" s="67"/>
      <c r="I23" s="31"/>
      <c r="J23" s="32"/>
    </row>
    <row r="24" spans="1:10" x14ac:dyDescent="0.25">
      <c r="A24" s="31"/>
      <c r="B24" s="106"/>
      <c r="C24" s="31"/>
      <c r="D24" s="31"/>
      <c r="E24" s="31"/>
      <c r="F24" s="31"/>
      <c r="G24" s="31"/>
      <c r="H24" s="67"/>
      <c r="I24" s="31"/>
      <c r="J24" s="32"/>
    </row>
    <row r="25" spans="1:10" x14ac:dyDescent="0.25">
      <c r="A25" s="31"/>
      <c r="B25" s="106"/>
      <c r="C25" s="31"/>
      <c r="D25" s="31"/>
      <c r="E25" s="31"/>
      <c r="F25" s="31"/>
      <c r="G25" s="31"/>
      <c r="H25" s="67"/>
      <c r="I25" s="31"/>
      <c r="J25" s="32"/>
    </row>
    <row r="26" spans="1:10" x14ac:dyDescent="0.25">
      <c r="A26" s="31"/>
      <c r="B26" s="106"/>
      <c r="C26" s="31"/>
      <c r="D26" s="31"/>
      <c r="E26" s="31"/>
      <c r="F26" s="31"/>
      <c r="G26" s="31"/>
      <c r="H26" s="67"/>
      <c r="I26" s="31"/>
      <c r="J26" s="32"/>
    </row>
    <row r="27" spans="1:10" x14ac:dyDescent="0.25">
      <c r="A27" s="31"/>
      <c r="B27" s="106"/>
      <c r="C27" s="31"/>
      <c r="D27" s="31"/>
      <c r="E27" s="31"/>
      <c r="F27" s="31"/>
      <c r="G27" s="31"/>
      <c r="H27" s="67"/>
      <c r="I27" s="31"/>
      <c r="J27" s="32"/>
    </row>
    <row r="28" spans="1:10" x14ac:dyDescent="0.25">
      <c r="A28" s="31"/>
      <c r="B28" s="106"/>
      <c r="C28" s="31"/>
      <c r="D28" s="31"/>
      <c r="E28" s="31"/>
      <c r="F28" s="31"/>
      <c r="G28" s="31"/>
      <c r="H28" s="67"/>
      <c r="I28" s="31"/>
      <c r="J28" s="32"/>
    </row>
    <row r="29" spans="1:10" x14ac:dyDescent="0.25">
      <c r="A29" s="31"/>
      <c r="B29" s="106"/>
      <c r="C29" s="31"/>
      <c r="D29" s="31"/>
      <c r="E29" s="31"/>
      <c r="F29" s="31"/>
      <c r="G29" s="31"/>
      <c r="H29" s="67"/>
      <c r="I29" s="31"/>
      <c r="J29" s="32"/>
    </row>
    <row r="30" spans="1:10" x14ac:dyDescent="0.25">
      <c r="A30" s="31"/>
      <c r="B30" s="106"/>
      <c r="C30" s="31"/>
      <c r="D30" s="31"/>
      <c r="E30" s="31"/>
      <c r="F30" s="31"/>
      <c r="G30" s="31"/>
      <c r="H30" s="67"/>
      <c r="I30" s="31"/>
      <c r="J30" s="32"/>
    </row>
    <row r="31" spans="1:10" x14ac:dyDescent="0.25">
      <c r="A31" s="31"/>
      <c r="B31" s="106"/>
      <c r="C31" s="31"/>
      <c r="D31" s="31"/>
      <c r="E31" s="31"/>
      <c r="F31" s="31"/>
      <c r="G31" s="31"/>
      <c r="H31" s="67"/>
      <c r="I31" s="31"/>
      <c r="J31" s="32"/>
    </row>
    <row r="32" spans="1:10" x14ac:dyDescent="0.25">
      <c r="A32" s="31"/>
      <c r="B32" s="106"/>
      <c r="C32" s="31"/>
      <c r="D32" s="31"/>
      <c r="E32" s="31"/>
      <c r="F32" s="31"/>
      <c r="G32" s="31"/>
      <c r="H32" s="67"/>
      <c r="I32" s="31"/>
      <c r="J32" s="32"/>
    </row>
    <row r="33" spans="1:10" x14ac:dyDescent="0.25">
      <c r="A33" s="31"/>
      <c r="B33" s="106"/>
      <c r="C33" s="31"/>
      <c r="D33" s="31"/>
      <c r="E33" s="31"/>
      <c r="F33" s="31"/>
      <c r="G33" s="31"/>
      <c r="H33" s="67"/>
      <c r="I33" s="31"/>
      <c r="J33" s="32"/>
    </row>
    <row r="34" spans="1:10" x14ac:dyDescent="0.25">
      <c r="A34" s="31"/>
      <c r="B34" s="106"/>
      <c r="C34" s="31"/>
      <c r="D34" s="31"/>
      <c r="E34" s="107"/>
      <c r="F34" s="107"/>
      <c r="G34" s="31"/>
      <c r="H34" s="67"/>
      <c r="I34" s="31"/>
      <c r="J34" s="32"/>
    </row>
    <row r="35" spans="1:10" x14ac:dyDescent="0.25">
      <c r="A35" s="31"/>
      <c r="B35" s="31"/>
      <c r="C35" s="31"/>
      <c r="D35" s="108"/>
      <c r="E35" s="148" t="s">
        <v>19</v>
      </c>
      <c r="F35" s="152">
        <f>SUM(F11:F34)</f>
        <v>0</v>
      </c>
      <c r="G35" s="66"/>
      <c r="H35" s="31"/>
      <c r="I35" s="31"/>
      <c r="J35" s="32"/>
    </row>
    <row r="36" spans="1:10" x14ac:dyDescent="0.25">
      <c r="A36" s="31"/>
      <c r="B36" s="31"/>
      <c r="C36" s="31"/>
      <c r="D36" s="31"/>
      <c r="E36" s="35"/>
      <c r="F36" s="77"/>
      <c r="G36" s="31"/>
      <c r="H36" s="31"/>
      <c r="I36" s="31"/>
      <c r="J36" s="32"/>
    </row>
    <row r="37" spans="1:10" x14ac:dyDescent="0.25">
      <c r="A37" s="31"/>
      <c r="B37" s="31"/>
      <c r="C37" s="31"/>
      <c r="D37" s="31"/>
      <c r="E37" s="31"/>
      <c r="F37" s="31"/>
      <c r="G37" s="31"/>
      <c r="H37" s="31"/>
      <c r="I37" s="31"/>
      <c r="J37" s="32"/>
    </row>
    <row r="38" spans="1:10" x14ac:dyDescent="0.25">
      <c r="A38" s="30"/>
      <c r="B38" s="31"/>
      <c r="C38" s="31"/>
      <c r="D38" s="31"/>
      <c r="E38" s="31"/>
      <c r="F38" s="31"/>
      <c r="G38" s="31"/>
      <c r="H38" s="31"/>
      <c r="I38" s="31"/>
      <c r="J38" s="32"/>
    </row>
    <row r="39" spans="1:10" x14ac:dyDescent="0.25">
      <c r="A39" s="30"/>
      <c r="B39" s="31"/>
      <c r="C39" s="31"/>
      <c r="D39" s="31"/>
      <c r="E39" s="31"/>
      <c r="F39" s="31"/>
      <c r="G39" s="31"/>
      <c r="H39" s="31"/>
      <c r="I39" s="31"/>
      <c r="J39" s="32"/>
    </row>
    <row r="40" spans="1:10" x14ac:dyDescent="0.25">
      <c r="A40" s="30"/>
      <c r="B40" s="31"/>
      <c r="C40" s="31"/>
      <c r="D40" s="31"/>
      <c r="E40" s="31"/>
      <c r="F40" s="31"/>
      <c r="G40" s="31"/>
      <c r="H40" s="31"/>
      <c r="I40" s="31"/>
      <c r="J40" s="32"/>
    </row>
    <row r="41" spans="1:10" x14ac:dyDescent="0.25">
      <c r="A41" s="30"/>
      <c r="B41" s="31"/>
      <c r="C41" s="31"/>
      <c r="D41" s="31"/>
      <c r="E41" s="31"/>
      <c r="F41" s="31"/>
      <c r="G41" s="31"/>
      <c r="H41" s="31"/>
      <c r="I41" s="31"/>
      <c r="J41" s="32"/>
    </row>
    <row r="42" spans="1:10" x14ac:dyDescent="0.25">
      <c r="A42" s="30"/>
      <c r="B42" s="31"/>
      <c r="C42" s="31"/>
      <c r="D42" s="31"/>
      <c r="E42" s="31"/>
      <c r="F42" s="31"/>
      <c r="G42" s="31"/>
      <c r="H42" s="31"/>
      <c r="I42" s="31"/>
      <c r="J42" s="32"/>
    </row>
    <row r="43" spans="1:10" x14ac:dyDescent="0.25">
      <c r="A43" s="30"/>
      <c r="B43" s="31"/>
      <c r="C43" s="31"/>
      <c r="D43" s="31"/>
      <c r="E43" s="31"/>
      <c r="F43" s="31"/>
      <c r="G43" s="31"/>
      <c r="H43" s="31"/>
      <c r="I43" s="31"/>
      <c r="J43" s="32"/>
    </row>
    <row r="44" spans="1:10" x14ac:dyDescent="0.25">
      <c r="A44" s="30"/>
      <c r="B44" s="31"/>
      <c r="C44" s="31"/>
      <c r="D44" s="31"/>
      <c r="E44" s="31"/>
      <c r="F44" s="31"/>
      <c r="G44" s="31"/>
      <c r="H44" s="31"/>
      <c r="I44" s="31"/>
      <c r="J44" s="32"/>
    </row>
    <row r="45" spans="1:10" x14ac:dyDescent="0.25">
      <c r="A45" s="30"/>
      <c r="B45" s="31"/>
      <c r="C45" s="31"/>
      <c r="D45" s="31"/>
      <c r="E45" s="31"/>
      <c r="F45" s="31"/>
      <c r="G45" s="31"/>
      <c r="H45" s="31"/>
      <c r="I45" s="31"/>
      <c r="J45" s="32"/>
    </row>
    <row r="46" spans="1:10" ht="15.75" thickBot="1" x14ac:dyDescent="0.3">
      <c r="A46" s="30"/>
      <c r="B46" s="36" t="s">
        <v>3</v>
      </c>
      <c r="C46" s="31"/>
      <c r="D46" s="31"/>
      <c r="E46" s="31"/>
      <c r="F46" s="31" t="s">
        <v>5</v>
      </c>
      <c r="G46" s="31"/>
      <c r="H46" s="31"/>
      <c r="I46" s="31"/>
      <c r="J46" s="32"/>
    </row>
    <row r="47" spans="1:10" ht="15.75" thickBot="1" x14ac:dyDescent="0.3">
      <c r="A47" s="30"/>
      <c r="B47" s="249" t="str">
        <f>IF(ISBLANK(Résultats!C4),"",Résultats!C4)</f>
        <v/>
      </c>
      <c r="C47" s="250"/>
      <c r="D47" s="251"/>
      <c r="E47" s="31"/>
      <c r="F47" s="240"/>
      <c r="G47" s="241"/>
      <c r="H47" s="242"/>
      <c r="I47" s="31"/>
      <c r="J47" s="32"/>
    </row>
    <row r="48" spans="1:10" x14ac:dyDescent="0.25">
      <c r="A48" s="30"/>
      <c r="B48" s="31"/>
      <c r="C48" s="31"/>
      <c r="D48" s="31"/>
      <c r="E48" s="31"/>
      <c r="F48" s="243"/>
      <c r="G48" s="244"/>
      <c r="H48" s="245"/>
      <c r="I48" s="31"/>
      <c r="J48" s="32"/>
    </row>
    <row r="49" spans="1:10" x14ac:dyDescent="0.25">
      <c r="A49" s="30"/>
      <c r="B49" s="31"/>
      <c r="C49" s="31"/>
      <c r="D49" s="31"/>
      <c r="E49" s="31"/>
      <c r="F49" s="243"/>
      <c r="G49" s="244"/>
      <c r="H49" s="245"/>
      <c r="I49" s="31"/>
      <c r="J49" s="32"/>
    </row>
    <row r="50" spans="1:10" x14ac:dyDescent="0.25">
      <c r="A50" s="30"/>
      <c r="B50" s="31"/>
      <c r="C50" s="31"/>
      <c r="D50" s="31"/>
      <c r="E50" s="31"/>
      <c r="F50" s="243"/>
      <c r="G50" s="244"/>
      <c r="H50" s="245"/>
      <c r="I50" s="31"/>
      <c r="J50" s="32"/>
    </row>
    <row r="51" spans="1:10" ht="15.75" thickBot="1" x14ac:dyDescent="0.3">
      <c r="A51" s="30"/>
      <c r="B51" s="31"/>
      <c r="C51" s="31"/>
      <c r="D51" s="31"/>
      <c r="E51" s="31"/>
      <c r="F51" s="246"/>
      <c r="G51" s="247"/>
      <c r="H51" s="248"/>
      <c r="I51" s="31"/>
      <c r="J51" s="32"/>
    </row>
    <row r="52" spans="1:10" ht="15.75" thickBot="1" x14ac:dyDescent="0.3">
      <c r="A52" s="57" t="s">
        <v>18</v>
      </c>
      <c r="B52" s="36"/>
      <c r="C52" s="36"/>
      <c r="D52" s="36"/>
      <c r="E52" s="36"/>
      <c r="F52" s="36"/>
      <c r="G52" s="36"/>
      <c r="H52" s="36"/>
      <c r="I52" s="36"/>
      <c r="J52" s="37"/>
    </row>
  </sheetData>
  <sheetProtection algorithmName="SHA-512" hashValue="V4PFhWfk66TH1CoDgKHzhJTCH9D1MZ2a5lb70cOe5k5qf8NA3cVr6Zo2F/3fjwdQNho4f88aqLBBD+XFtH4+cw==" saltValue="C/9M0/d0XH7DYqWzsMpNb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A35E-8D35-4031-BA82-FAAB180CDC55}">
  <sheetPr codeName="Feuil21"/>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52" t="s">
        <v>65</v>
      </c>
      <c r="B1" s="253"/>
      <c r="C1" s="253"/>
      <c r="D1" s="253"/>
      <c r="E1" s="253"/>
      <c r="F1" s="253"/>
      <c r="G1" s="253"/>
      <c r="H1" s="253"/>
      <c r="I1" s="253"/>
      <c r="J1" s="254"/>
    </row>
    <row r="2" spans="1:10" ht="15.75" thickBot="1" x14ac:dyDescent="0.3">
      <c r="A2" s="6" t="s">
        <v>0</v>
      </c>
      <c r="B2" s="255" t="str">
        <f>IF(ISBLANK(Résultats!A16),"",Résultats!A16)</f>
        <v/>
      </c>
      <c r="C2" s="259"/>
      <c r="D2" s="259"/>
      <c r="E2" s="259"/>
      <c r="F2" s="256"/>
      <c r="G2" s="7" t="s">
        <v>1</v>
      </c>
      <c r="H2" s="7"/>
      <c r="I2" s="255" t="str">
        <f>IF(ISBLANK(Résultats!D16),"",Résultats!D16)</f>
        <v/>
      </c>
      <c r="J2" s="256"/>
    </row>
    <row r="3" spans="1:10" ht="15.75" thickBot="1" x14ac:dyDescent="0.3">
      <c r="A3" s="6" t="s">
        <v>2</v>
      </c>
      <c r="B3" s="7"/>
      <c r="C3" s="255" t="str">
        <f>IF(ISBLANK(Résultats!G16),"",Résultats!G16)</f>
        <v/>
      </c>
      <c r="D3" s="259"/>
      <c r="E3" s="259"/>
      <c r="F3" s="256"/>
      <c r="G3" s="260" t="s">
        <v>17</v>
      </c>
      <c r="H3" s="261"/>
      <c r="I3" s="257" t="str">
        <f>IF(ISBLANK(Résultats!F16),"","moins de 21ans")</f>
        <v/>
      </c>
      <c r="J3" s="258"/>
    </row>
    <row r="4" spans="1:10" ht="15.75" thickBot="1" x14ac:dyDescent="0.3">
      <c r="A4" s="6" t="s">
        <v>4</v>
      </c>
      <c r="B4" s="7"/>
      <c r="C4" s="255" t="str">
        <f>IF(ISBLANK(Résultats!C2),"",(Résultats!C2))</f>
        <v/>
      </c>
      <c r="D4" s="259"/>
      <c r="E4" s="259"/>
      <c r="F4" s="256"/>
      <c r="G4" s="7" t="s">
        <v>9</v>
      </c>
      <c r="H4" s="7"/>
      <c r="I4" s="257" t="str">
        <f>IF(ISBLANK(Résultats!J2),"",Résultats!J2)</f>
        <v/>
      </c>
      <c r="J4" s="258"/>
    </row>
    <row r="5" spans="1:10" x14ac:dyDescent="0.25">
      <c r="A5" s="6" t="s">
        <v>34</v>
      </c>
      <c r="B5" s="7"/>
      <c r="C5" s="7"/>
      <c r="D5" s="7"/>
      <c r="E5" s="7"/>
      <c r="F5" s="7"/>
      <c r="G5" s="7"/>
      <c r="H5" s="7"/>
      <c r="I5" s="38"/>
      <c r="J5" s="8"/>
    </row>
    <row r="6" spans="1:10" ht="17.25" x14ac:dyDescent="0.25">
      <c r="A6" s="92" t="s">
        <v>41</v>
      </c>
      <c r="B6" s="7"/>
      <c r="C6" s="7"/>
      <c r="D6" s="7"/>
      <c r="E6" s="7"/>
      <c r="F6" s="7"/>
      <c r="G6" s="7"/>
      <c r="H6" s="7"/>
      <c r="I6" s="7"/>
      <c r="J6" s="8"/>
    </row>
    <row r="7" spans="1:10" ht="17.25" x14ac:dyDescent="0.25">
      <c r="A7" s="92" t="s">
        <v>43</v>
      </c>
      <c r="B7" s="7"/>
      <c r="C7" s="7"/>
      <c r="D7" s="7"/>
      <c r="E7" s="7"/>
      <c r="F7" s="7"/>
      <c r="G7" s="7"/>
      <c r="H7" s="7"/>
      <c r="I7" s="7"/>
      <c r="J7" s="8"/>
    </row>
    <row r="8" spans="1:10" ht="17.25" x14ac:dyDescent="0.25">
      <c r="A8" s="92" t="s">
        <v>45</v>
      </c>
      <c r="B8" s="7"/>
      <c r="C8" s="7"/>
      <c r="D8" s="7"/>
      <c r="E8" s="7"/>
      <c r="F8" s="7"/>
      <c r="G8" s="7"/>
      <c r="H8" s="7"/>
      <c r="I8" s="7"/>
      <c r="J8" s="8"/>
    </row>
    <row r="9" spans="1:10" ht="15.75" thickBot="1" x14ac:dyDescent="0.3">
      <c r="A9" s="6"/>
      <c r="B9" s="7"/>
      <c r="C9" s="7"/>
      <c r="D9" s="7"/>
      <c r="E9" s="7"/>
      <c r="F9" s="7"/>
      <c r="G9" s="7"/>
      <c r="H9" s="7"/>
      <c r="I9" s="7"/>
      <c r="J9" s="8"/>
    </row>
    <row r="10" spans="1:10" ht="62.25" x14ac:dyDescent="0.25">
      <c r="A10" s="7"/>
      <c r="B10" s="94" t="s">
        <v>52</v>
      </c>
      <c r="C10" s="95" t="s">
        <v>51</v>
      </c>
      <c r="D10" s="95" t="s">
        <v>49</v>
      </c>
      <c r="E10" s="95" t="s">
        <v>47</v>
      </c>
      <c r="F10" s="143" t="s">
        <v>30</v>
      </c>
      <c r="G10" s="61"/>
      <c r="H10" s="62"/>
      <c r="I10" s="7"/>
      <c r="J10" s="8"/>
    </row>
    <row r="11" spans="1:10" x14ac:dyDescent="0.25">
      <c r="A11" s="7"/>
      <c r="B11" s="9" t="s">
        <v>53</v>
      </c>
      <c r="C11" s="10">
        <f>ExerciceA!G10+ExerciceA!H10</f>
        <v>0</v>
      </c>
      <c r="D11" s="10">
        <f>ExerciceA!I10+ExerciceA!J10</f>
        <v>0</v>
      </c>
      <c r="E11" s="10">
        <f>ExerciceA!K10+ExerciceA!L10</f>
        <v>0</v>
      </c>
      <c r="F11" s="96">
        <f>ExerciceA!M10</f>
        <v>0</v>
      </c>
      <c r="G11" s="7"/>
      <c r="H11" s="63"/>
      <c r="I11" s="7"/>
      <c r="J11" s="8"/>
    </row>
    <row r="12" spans="1:10" x14ac:dyDescent="0.25">
      <c r="A12" s="7"/>
      <c r="B12" s="9" t="s">
        <v>54</v>
      </c>
      <c r="C12" s="10">
        <f>ExerciceB!G$10+ExerciceB!H$10</f>
        <v>0</v>
      </c>
      <c r="D12" s="10">
        <f>ExerciceB!I$10+ExerciceB!J$10</f>
        <v>0</v>
      </c>
      <c r="E12" s="10">
        <f>ExerciceB!K$10+ExerciceB!L$10</f>
        <v>0</v>
      </c>
      <c r="F12" s="96">
        <f>ExerciceB!M$10</f>
        <v>0</v>
      </c>
      <c r="G12" s="7"/>
      <c r="H12" s="63"/>
      <c r="I12" s="7"/>
      <c r="J12" s="8"/>
    </row>
    <row r="13" spans="1:10" x14ac:dyDescent="0.25">
      <c r="A13" s="7"/>
      <c r="B13" s="9" t="s">
        <v>55</v>
      </c>
      <c r="C13" s="10">
        <f>ExerciceC!G$10+ExerciceC!H$10</f>
        <v>0</v>
      </c>
      <c r="D13" s="10">
        <f>ExerciceC!I$10+ExerciceC!J$10</f>
        <v>0</v>
      </c>
      <c r="E13" s="10">
        <f>ExerciceC!K$10+ExerciceC!L$10</f>
        <v>0</v>
      </c>
      <c r="F13" s="96">
        <f>ExerciceC!M$10</f>
        <v>0</v>
      </c>
      <c r="G13" s="7"/>
      <c r="H13" s="63"/>
      <c r="I13" s="7"/>
      <c r="J13" s="8"/>
    </row>
    <row r="14" spans="1:10" x14ac:dyDescent="0.25">
      <c r="A14" s="7"/>
      <c r="B14" s="9" t="s">
        <v>56</v>
      </c>
      <c r="C14" s="10">
        <f>ExerciceD!G$10+ExerciceD!H$10</f>
        <v>0</v>
      </c>
      <c r="D14" s="10">
        <f>ExerciceD!I$10+ExerciceD!J$10</f>
        <v>0</v>
      </c>
      <c r="E14" s="10">
        <f>ExerciceD!K$10+ExerciceD!L$10</f>
        <v>0</v>
      </c>
      <c r="F14" s="96">
        <f>ExerciceD!M$10</f>
        <v>0</v>
      </c>
      <c r="G14" s="7"/>
      <c r="H14" s="63"/>
      <c r="I14" s="7"/>
      <c r="J14" s="8"/>
    </row>
    <row r="15" spans="1:10" x14ac:dyDescent="0.25">
      <c r="A15" s="7"/>
      <c r="B15" s="9" t="s">
        <v>57</v>
      </c>
      <c r="C15" s="10">
        <f>ExerciceE!G$10+ExerciceE!H$10</f>
        <v>0</v>
      </c>
      <c r="D15" s="10">
        <f>ExerciceE!I$10+ExerciceE!J$10</f>
        <v>0</v>
      </c>
      <c r="E15" s="10">
        <f>ExerciceE!K$10+ExerciceE!L$10</f>
        <v>0</v>
      </c>
      <c r="F15" s="96">
        <f>ExerciceE!M$10</f>
        <v>0</v>
      </c>
      <c r="G15" s="7"/>
      <c r="H15" s="63"/>
      <c r="I15" s="7"/>
      <c r="J15" s="8"/>
    </row>
    <row r="16" spans="1:10" x14ac:dyDescent="0.25">
      <c r="A16" s="7"/>
      <c r="B16" s="9" t="s">
        <v>58</v>
      </c>
      <c r="C16" s="10">
        <f>ExerciceF!G$10+ExerciceF!H$10</f>
        <v>0</v>
      </c>
      <c r="D16" s="10">
        <f>ExerciceF!I$10+ExerciceF!J$10</f>
        <v>0</v>
      </c>
      <c r="E16" s="10">
        <f>ExerciceF!K$10+ExerciceF!L$10</f>
        <v>0</v>
      </c>
      <c r="F16" s="96">
        <f>ExerciceF!M$10</f>
        <v>0</v>
      </c>
      <c r="G16" s="7"/>
      <c r="H16" s="63"/>
      <c r="I16" s="7"/>
      <c r="J16" s="8"/>
    </row>
    <row r="17" spans="1:10" x14ac:dyDescent="0.25">
      <c r="A17" s="7"/>
      <c r="B17" s="9" t="s">
        <v>59</v>
      </c>
      <c r="C17" s="10">
        <f>ExerciceG!G$10+ExerciceG!H$10</f>
        <v>0</v>
      </c>
      <c r="D17" s="10">
        <f>ExerciceG!I$10+ExerciceG!J$10</f>
        <v>0</v>
      </c>
      <c r="E17" s="10">
        <f>ExerciceG!K$10+ExerciceG!L$10</f>
        <v>0</v>
      </c>
      <c r="F17" s="96">
        <f>ExerciceG!M$10</f>
        <v>0</v>
      </c>
      <c r="G17" s="7"/>
      <c r="H17" s="63"/>
      <c r="I17" s="7"/>
      <c r="J17" s="8"/>
    </row>
    <row r="18" spans="1:10" x14ac:dyDescent="0.25">
      <c r="A18" s="7"/>
      <c r="B18" s="9" t="s">
        <v>60</v>
      </c>
      <c r="C18" s="10">
        <f>ExerciceH!G$10+ExerciceH!H$10</f>
        <v>0</v>
      </c>
      <c r="D18" s="10">
        <f>ExerciceH!I$10+ExerciceH!J$10</f>
        <v>0</v>
      </c>
      <c r="E18" s="10">
        <f>ExerciceH!K$10+ExerciceH!L$10</f>
        <v>0</v>
      </c>
      <c r="F18" s="96">
        <f>ExerciceH!M$10</f>
        <v>0</v>
      </c>
      <c r="G18" s="7"/>
      <c r="H18" s="63"/>
      <c r="I18" s="7"/>
      <c r="J18" s="8"/>
    </row>
    <row r="19" spans="1:10" x14ac:dyDescent="0.25">
      <c r="A19" s="7"/>
      <c r="B19" s="9" t="s">
        <v>61</v>
      </c>
      <c r="C19" s="10">
        <f>ExerciceI!G$10+ExerciceI!H$10</f>
        <v>0</v>
      </c>
      <c r="D19" s="10">
        <f>ExerciceI!I$10+ExerciceI!J$10</f>
        <v>0</v>
      </c>
      <c r="E19" s="10">
        <f>ExerciceI!K$10+ExerciceI!L$10</f>
        <v>0</v>
      </c>
      <c r="F19" s="96">
        <f>ExerciceI!M$10</f>
        <v>0</v>
      </c>
      <c r="G19" s="7"/>
      <c r="H19" s="63"/>
      <c r="I19" s="7"/>
      <c r="J19" s="8"/>
    </row>
    <row r="20" spans="1:10" x14ac:dyDescent="0.25">
      <c r="A20" s="7"/>
      <c r="B20" s="9" t="s">
        <v>62</v>
      </c>
      <c r="C20" s="10">
        <f>ExerciceJ!G$10+ExerciceJ!H$10</f>
        <v>0</v>
      </c>
      <c r="D20" s="10">
        <f>ExerciceJ!I$10+ExerciceJ!J$10</f>
        <v>0</v>
      </c>
      <c r="E20" s="10">
        <f>ExerciceJ!K$10+ExerciceJ!L$10</f>
        <v>0</v>
      </c>
      <c r="F20" s="96">
        <f>ExerciceJ!M$10</f>
        <v>0</v>
      </c>
      <c r="G20" s="7"/>
      <c r="H20" s="63"/>
      <c r="I20" s="7"/>
      <c r="J20" s="8"/>
    </row>
    <row r="21" spans="1:10" x14ac:dyDescent="0.25">
      <c r="A21" s="7"/>
      <c r="B21" s="9" t="s">
        <v>63</v>
      </c>
      <c r="C21" s="10">
        <f>ExerciceK!G$10+ExerciceK!H$10</f>
        <v>0</v>
      </c>
      <c r="D21" s="10">
        <f>ExerciceK!I$10+ExerciceK!J$10</f>
        <v>0</v>
      </c>
      <c r="E21" s="10">
        <f>ExerciceK!K$10+ExerciceK!L$10</f>
        <v>0</v>
      </c>
      <c r="F21" s="96">
        <f>ExerciceK!M$10</f>
        <v>0</v>
      </c>
      <c r="G21" s="7"/>
      <c r="H21" s="63"/>
      <c r="I21" s="7"/>
      <c r="J21" s="8"/>
    </row>
    <row r="22" spans="1:10" ht="15.75" thickBot="1" x14ac:dyDescent="0.3">
      <c r="A22" s="7"/>
      <c r="B22" s="97" t="s">
        <v>64</v>
      </c>
      <c r="C22" s="10">
        <f>ExerciceL!G$10+ExerciceL!H$10</f>
        <v>0</v>
      </c>
      <c r="D22" s="10">
        <f>ExerciceL!I$10+ExerciceL!J$10</f>
        <v>0</v>
      </c>
      <c r="E22" s="10">
        <f>ExerciceL!K$10+ExerciceL!L$10</f>
        <v>0</v>
      </c>
      <c r="F22" s="96">
        <f>ExerciceL!M$10</f>
        <v>0</v>
      </c>
      <c r="G22" s="7"/>
      <c r="H22" s="63"/>
      <c r="I22" s="7"/>
      <c r="J22" s="8"/>
    </row>
    <row r="23" spans="1:10" x14ac:dyDescent="0.25">
      <c r="A23" s="7"/>
      <c r="B23" s="98"/>
      <c r="C23" s="7"/>
      <c r="D23" s="7"/>
      <c r="E23" s="7"/>
      <c r="F23" s="7"/>
      <c r="G23" s="7"/>
      <c r="H23" s="63"/>
      <c r="I23" s="7"/>
      <c r="J23" s="8"/>
    </row>
    <row r="24" spans="1:10" x14ac:dyDescent="0.25">
      <c r="A24" s="7"/>
      <c r="B24" s="98"/>
      <c r="C24" s="7"/>
      <c r="D24" s="7"/>
      <c r="E24" s="7"/>
      <c r="F24" s="7"/>
      <c r="G24" s="7"/>
      <c r="H24" s="63"/>
      <c r="I24" s="7"/>
      <c r="J24" s="8"/>
    </row>
    <row r="25" spans="1:10" x14ac:dyDescent="0.25">
      <c r="A25" s="7"/>
      <c r="B25" s="98"/>
      <c r="C25" s="7"/>
      <c r="D25" s="7"/>
      <c r="E25" s="7"/>
      <c r="F25" s="7"/>
      <c r="G25" s="7"/>
      <c r="H25" s="63"/>
      <c r="I25" s="7"/>
      <c r="J25" s="8"/>
    </row>
    <row r="26" spans="1:10" x14ac:dyDescent="0.25">
      <c r="A26" s="7"/>
      <c r="B26" s="98"/>
      <c r="C26" s="7"/>
      <c r="D26" s="7"/>
      <c r="E26" s="7"/>
      <c r="F26" s="7"/>
      <c r="G26" s="7"/>
      <c r="H26" s="63"/>
      <c r="I26" s="7"/>
      <c r="J26" s="8"/>
    </row>
    <row r="27" spans="1:10" x14ac:dyDescent="0.25">
      <c r="A27" s="7"/>
      <c r="B27" s="98"/>
      <c r="C27" s="7"/>
      <c r="D27" s="7"/>
      <c r="E27" s="7"/>
      <c r="F27" s="7"/>
      <c r="G27" s="7"/>
      <c r="H27" s="63"/>
      <c r="I27" s="7"/>
      <c r="J27" s="8"/>
    </row>
    <row r="28" spans="1:10" x14ac:dyDescent="0.25">
      <c r="A28" s="7"/>
      <c r="B28" s="98"/>
      <c r="C28" s="7"/>
      <c r="D28" s="7"/>
      <c r="E28" s="7"/>
      <c r="F28" s="7"/>
      <c r="G28" s="7"/>
      <c r="H28" s="63"/>
      <c r="I28" s="7"/>
      <c r="J28" s="8"/>
    </row>
    <row r="29" spans="1:10" x14ac:dyDescent="0.25">
      <c r="A29" s="7"/>
      <c r="B29" s="98"/>
      <c r="C29" s="7"/>
      <c r="D29" s="7"/>
      <c r="E29" s="7"/>
      <c r="F29" s="7"/>
      <c r="G29" s="7"/>
      <c r="H29" s="63"/>
      <c r="I29" s="7"/>
      <c r="J29" s="8"/>
    </row>
    <row r="30" spans="1:10" x14ac:dyDescent="0.25">
      <c r="A30" s="7"/>
      <c r="B30" s="98"/>
      <c r="C30" s="7"/>
      <c r="D30" s="7"/>
      <c r="E30" s="7"/>
      <c r="F30" s="7"/>
      <c r="G30" s="7"/>
      <c r="H30" s="63"/>
      <c r="I30" s="7"/>
      <c r="J30" s="8"/>
    </row>
    <row r="31" spans="1:10" x14ac:dyDescent="0.25">
      <c r="A31" s="7"/>
      <c r="B31" s="98"/>
      <c r="C31" s="7"/>
      <c r="D31" s="7"/>
      <c r="E31" s="7"/>
      <c r="F31" s="7"/>
      <c r="G31" s="7"/>
      <c r="H31" s="63"/>
      <c r="I31" s="7"/>
      <c r="J31" s="8"/>
    </row>
    <row r="32" spans="1:10" x14ac:dyDescent="0.25">
      <c r="A32" s="7"/>
      <c r="B32" s="98"/>
      <c r="C32" s="7"/>
      <c r="D32" s="7"/>
      <c r="E32" s="7"/>
      <c r="F32" s="7"/>
      <c r="G32" s="7"/>
      <c r="H32" s="63"/>
      <c r="I32" s="7"/>
      <c r="J32" s="8"/>
    </row>
    <row r="33" spans="1:10" x14ac:dyDescent="0.25">
      <c r="A33" s="7"/>
      <c r="B33" s="98"/>
      <c r="C33" s="7"/>
      <c r="D33" s="7"/>
      <c r="E33" s="7"/>
      <c r="F33" s="7"/>
      <c r="G33" s="7"/>
      <c r="H33" s="63"/>
      <c r="I33" s="7"/>
      <c r="J33" s="8"/>
    </row>
    <row r="34" spans="1:10" x14ac:dyDescent="0.25">
      <c r="A34" s="7"/>
      <c r="B34" s="98"/>
      <c r="C34" s="7"/>
      <c r="D34" s="7"/>
      <c r="E34" s="99"/>
      <c r="F34" s="99"/>
      <c r="G34" s="7"/>
      <c r="H34" s="63"/>
      <c r="I34" s="7"/>
      <c r="J34" s="8"/>
    </row>
    <row r="35" spans="1:10" x14ac:dyDescent="0.25">
      <c r="A35" s="7"/>
      <c r="B35" s="7"/>
      <c r="C35" s="7"/>
      <c r="D35" s="44"/>
      <c r="E35" s="147" t="s">
        <v>19</v>
      </c>
      <c r="F35" s="151">
        <f>SUM(F11:F34)</f>
        <v>0</v>
      </c>
      <c r="G35" s="43"/>
      <c r="H35" s="7"/>
      <c r="I35" s="7"/>
      <c r="J35" s="8"/>
    </row>
    <row r="36" spans="1:10" x14ac:dyDescent="0.25">
      <c r="A36" s="7"/>
      <c r="B36" s="7"/>
      <c r="C36" s="7"/>
      <c r="D36" s="7"/>
      <c r="E36" s="11"/>
      <c r="F36" s="76"/>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2" t="s">
        <v>3</v>
      </c>
      <c r="C46" s="7"/>
      <c r="D46" s="7"/>
      <c r="E46" s="7"/>
      <c r="F46" s="7" t="s">
        <v>5</v>
      </c>
      <c r="G46" s="7"/>
      <c r="H46" s="7"/>
      <c r="I46" s="7"/>
      <c r="J46" s="8"/>
    </row>
    <row r="47" spans="1:10" ht="15.75" thickBot="1" x14ac:dyDescent="0.3">
      <c r="A47" s="6"/>
      <c r="B47" s="249" t="str">
        <f>IF(ISBLANK(Résultats!C4),"",Résultats!C4)</f>
        <v/>
      </c>
      <c r="C47" s="250"/>
      <c r="D47" s="251"/>
      <c r="E47" s="7"/>
      <c r="F47" s="240"/>
      <c r="G47" s="241"/>
      <c r="H47" s="242"/>
      <c r="I47" s="7"/>
      <c r="J47" s="8"/>
    </row>
    <row r="48" spans="1:10" x14ac:dyDescent="0.25">
      <c r="A48" s="6"/>
      <c r="B48" s="7"/>
      <c r="C48" s="7"/>
      <c r="D48" s="7"/>
      <c r="E48" s="7"/>
      <c r="F48" s="243"/>
      <c r="G48" s="244"/>
      <c r="H48" s="245"/>
      <c r="I48" s="7"/>
      <c r="J48" s="8"/>
    </row>
    <row r="49" spans="1:10" x14ac:dyDescent="0.25">
      <c r="A49" s="6"/>
      <c r="B49" s="7"/>
      <c r="C49" s="7"/>
      <c r="D49" s="7"/>
      <c r="E49" s="7"/>
      <c r="F49" s="243"/>
      <c r="G49" s="244"/>
      <c r="H49" s="245"/>
      <c r="I49" s="7"/>
      <c r="J49" s="8"/>
    </row>
    <row r="50" spans="1:10" x14ac:dyDescent="0.25">
      <c r="A50" s="6"/>
      <c r="B50" s="7"/>
      <c r="C50" s="7"/>
      <c r="D50" s="7"/>
      <c r="E50" s="7"/>
      <c r="F50" s="243"/>
      <c r="G50" s="244"/>
      <c r="H50" s="245"/>
      <c r="I50" s="7"/>
      <c r="J50" s="8"/>
    </row>
    <row r="51" spans="1:10" ht="15.75" thickBot="1" x14ac:dyDescent="0.3">
      <c r="A51" s="6"/>
      <c r="B51" s="7"/>
      <c r="C51" s="7"/>
      <c r="D51" s="7"/>
      <c r="E51" s="7"/>
      <c r="F51" s="246"/>
      <c r="G51" s="247"/>
      <c r="H51" s="248"/>
      <c r="I51" s="7"/>
      <c r="J51" s="8"/>
    </row>
    <row r="52" spans="1:10" ht="15.75" thickBot="1" x14ac:dyDescent="0.3">
      <c r="A52" s="56" t="s">
        <v>18</v>
      </c>
      <c r="B52" s="12"/>
      <c r="C52" s="12"/>
      <c r="D52" s="12"/>
      <c r="E52" s="12"/>
      <c r="F52" s="12"/>
      <c r="G52" s="12"/>
      <c r="H52" s="12"/>
      <c r="I52" s="12"/>
      <c r="J52" s="13"/>
    </row>
  </sheetData>
  <sheetProtection algorithmName="SHA-512" hashValue="wqdfsRhny5Jl+rrR4Gt6HSjCPZsvyxnB5ZNcuT/Lp0Ev73pMeZQ3NdCJes8h0DwkNtQRzHaOiEsgixtMsSDSZA==" saltValue="BSh66QJgvzsFr36pioOKA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AAC3-6E00-43BB-9455-014D1B23FC64}">
  <sheetPr codeName="Feuil22">
    <tabColor rgb="FFFFFF00"/>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62" t="s">
        <v>65</v>
      </c>
      <c r="B1" s="263"/>
      <c r="C1" s="263"/>
      <c r="D1" s="263"/>
      <c r="E1" s="263"/>
      <c r="F1" s="263"/>
      <c r="G1" s="263"/>
      <c r="H1" s="263"/>
      <c r="I1" s="263"/>
      <c r="J1" s="264"/>
    </row>
    <row r="2" spans="1:10" ht="15.75" thickBot="1" x14ac:dyDescent="0.3">
      <c r="A2" s="14" t="s">
        <v>0</v>
      </c>
      <c r="B2" s="255" t="str">
        <f>IF(ISBLANK(Résultats!A17),"",Résultats!A17)</f>
        <v/>
      </c>
      <c r="C2" s="259"/>
      <c r="D2" s="259"/>
      <c r="E2" s="259"/>
      <c r="F2" s="256"/>
      <c r="G2" s="15" t="s">
        <v>1</v>
      </c>
      <c r="H2" s="15"/>
      <c r="I2" s="255" t="str">
        <f>IF(ISBLANK(Résultats!D17),"",Résultats!D17)</f>
        <v/>
      </c>
      <c r="J2" s="256"/>
    </row>
    <row r="3" spans="1:10" ht="15.75" thickBot="1" x14ac:dyDescent="0.3">
      <c r="A3" s="14" t="s">
        <v>2</v>
      </c>
      <c r="B3" s="15"/>
      <c r="C3" s="255" t="str">
        <f>IF(ISBLANK(Résultats!G17),"",Résultats!G17)</f>
        <v/>
      </c>
      <c r="D3" s="259"/>
      <c r="E3" s="259"/>
      <c r="F3" s="256"/>
      <c r="G3" s="265" t="s">
        <v>17</v>
      </c>
      <c r="H3" s="266"/>
      <c r="I3" s="257" t="str">
        <f>IF(ISBLANK(Résultats!F17),"","moins de 21ans")</f>
        <v/>
      </c>
      <c r="J3" s="258"/>
    </row>
    <row r="4" spans="1:10" ht="15.75" thickBot="1" x14ac:dyDescent="0.3">
      <c r="A4" s="14" t="s">
        <v>4</v>
      </c>
      <c r="B4" s="15"/>
      <c r="C4" s="255" t="str">
        <f>IF(ISBLANK(Résultats!C2),"",(Résultats!C2))</f>
        <v/>
      </c>
      <c r="D4" s="259"/>
      <c r="E4" s="259"/>
      <c r="F4" s="256"/>
      <c r="G4" s="15" t="s">
        <v>9</v>
      </c>
      <c r="H4" s="15"/>
      <c r="I4" s="257" t="str">
        <f>IF(ISBLANK(Résultats!J2),"",Résultats!J2)</f>
        <v/>
      </c>
      <c r="J4" s="258"/>
    </row>
    <row r="5" spans="1:10" x14ac:dyDescent="0.25">
      <c r="A5" s="109" t="s">
        <v>34</v>
      </c>
      <c r="B5" s="110"/>
      <c r="C5" s="110"/>
      <c r="D5" s="110"/>
      <c r="E5" s="110"/>
      <c r="F5" s="15"/>
      <c r="G5" s="15"/>
      <c r="H5" s="15"/>
      <c r="I5" s="41"/>
      <c r="J5" s="16"/>
    </row>
    <row r="6" spans="1:10" ht="17.25" x14ac:dyDescent="0.25">
      <c r="A6" s="116" t="s">
        <v>41</v>
      </c>
      <c r="B6" s="110"/>
      <c r="C6" s="110"/>
      <c r="D6" s="110"/>
      <c r="E6" s="110"/>
      <c r="F6" s="15"/>
      <c r="G6" s="15"/>
      <c r="H6" s="15"/>
      <c r="I6" s="15"/>
      <c r="J6" s="16"/>
    </row>
    <row r="7" spans="1:10" ht="17.25" x14ac:dyDescent="0.25">
      <c r="A7" s="116" t="s">
        <v>43</v>
      </c>
      <c r="B7" s="110"/>
      <c r="C7" s="110"/>
      <c r="D7" s="110"/>
      <c r="E7" s="110"/>
      <c r="F7" s="15"/>
      <c r="G7" s="15"/>
      <c r="H7" s="15"/>
      <c r="I7" s="15"/>
      <c r="J7" s="16"/>
    </row>
    <row r="8" spans="1:10" ht="17.25" x14ac:dyDescent="0.25">
      <c r="A8" s="116" t="s">
        <v>45</v>
      </c>
      <c r="B8" s="110"/>
      <c r="C8" s="110"/>
      <c r="D8" s="110"/>
      <c r="E8" s="110"/>
      <c r="F8" s="15"/>
      <c r="G8" s="15"/>
      <c r="H8" s="15"/>
      <c r="I8" s="15"/>
      <c r="J8" s="16"/>
    </row>
    <row r="9" spans="1:10" ht="15.75" thickBot="1" x14ac:dyDescent="0.3">
      <c r="A9" s="109"/>
      <c r="B9" s="110"/>
      <c r="C9" s="110"/>
      <c r="D9" s="110"/>
      <c r="E9" s="110"/>
      <c r="F9" s="15"/>
      <c r="G9" s="15"/>
      <c r="H9" s="15"/>
      <c r="I9" s="15"/>
      <c r="J9" s="16"/>
    </row>
    <row r="10" spans="1:10" ht="62.25" x14ac:dyDescent="0.25">
      <c r="A10" s="110"/>
      <c r="B10" s="127" t="s">
        <v>52</v>
      </c>
      <c r="C10" s="128" t="s">
        <v>51</v>
      </c>
      <c r="D10" s="128" t="s">
        <v>49</v>
      </c>
      <c r="E10" s="128" t="s">
        <v>47</v>
      </c>
      <c r="F10" s="146" t="s">
        <v>30</v>
      </c>
      <c r="G10" s="72"/>
      <c r="H10" s="73"/>
      <c r="I10" s="15"/>
      <c r="J10" s="16"/>
    </row>
    <row r="11" spans="1:10" x14ac:dyDescent="0.25">
      <c r="A11" s="15"/>
      <c r="B11" s="17" t="s">
        <v>53</v>
      </c>
      <c r="C11" s="18">
        <f>ExerciceA!G11+ExerciceA!H11</f>
        <v>0</v>
      </c>
      <c r="D11" s="18">
        <f>ExerciceA!I11+ExerciceA!J11</f>
        <v>0</v>
      </c>
      <c r="E11" s="18">
        <f>ExerciceA!K11+ExerciceA!L11</f>
        <v>0</v>
      </c>
      <c r="F11" s="129">
        <f>ExerciceA!M11</f>
        <v>0</v>
      </c>
      <c r="G11" s="15"/>
      <c r="H11" s="75"/>
      <c r="I11" s="15"/>
      <c r="J11" s="16"/>
    </row>
    <row r="12" spans="1:10" x14ac:dyDescent="0.25">
      <c r="A12" s="15"/>
      <c r="B12" s="17" t="s">
        <v>54</v>
      </c>
      <c r="C12" s="18">
        <f>ExerciceB!G$11+ExerciceB!H$11</f>
        <v>0</v>
      </c>
      <c r="D12" s="18">
        <f>ExerciceB!I$11+ExerciceB!J$11</f>
        <v>0</v>
      </c>
      <c r="E12" s="18">
        <f>ExerciceB!K$11+ExerciceB!L$11</f>
        <v>0</v>
      </c>
      <c r="F12" s="129">
        <f>ExerciceB!M$11</f>
        <v>0</v>
      </c>
      <c r="G12" s="15"/>
      <c r="H12" s="75"/>
      <c r="I12" s="15"/>
      <c r="J12" s="16"/>
    </row>
    <row r="13" spans="1:10" x14ac:dyDescent="0.25">
      <c r="A13" s="15"/>
      <c r="B13" s="17" t="s">
        <v>55</v>
      </c>
      <c r="C13" s="18">
        <f>ExerciceC!G$11+ExerciceC!H$11</f>
        <v>0</v>
      </c>
      <c r="D13" s="18">
        <f>ExerciceC!I$11+ExerciceC!J$11</f>
        <v>0</v>
      </c>
      <c r="E13" s="18">
        <f>ExerciceC!K$11+ExerciceC!L$11</f>
        <v>0</v>
      </c>
      <c r="F13" s="129">
        <f>ExerciceC!M$11</f>
        <v>0</v>
      </c>
      <c r="G13" s="15"/>
      <c r="H13" s="75"/>
      <c r="I13" s="15"/>
      <c r="J13" s="16"/>
    </row>
    <row r="14" spans="1:10" x14ac:dyDescent="0.25">
      <c r="A14" s="15"/>
      <c r="B14" s="17" t="s">
        <v>56</v>
      </c>
      <c r="C14" s="18">
        <f>ExerciceD!G$11+ExerciceD!H$11</f>
        <v>0</v>
      </c>
      <c r="D14" s="18">
        <f>ExerciceD!I$11+ExerciceD!J$11</f>
        <v>0</v>
      </c>
      <c r="E14" s="18">
        <f>ExerciceD!K$11+ExerciceD!L$11</f>
        <v>0</v>
      </c>
      <c r="F14" s="129">
        <f>ExerciceD!M$11</f>
        <v>0</v>
      </c>
      <c r="G14" s="15"/>
      <c r="H14" s="75"/>
      <c r="I14" s="15"/>
      <c r="J14" s="16"/>
    </row>
    <row r="15" spans="1:10" x14ac:dyDescent="0.25">
      <c r="A15" s="15"/>
      <c r="B15" s="17" t="s">
        <v>57</v>
      </c>
      <c r="C15" s="18">
        <f>ExerciceE!G$11+ExerciceE!H$11</f>
        <v>0</v>
      </c>
      <c r="D15" s="18">
        <f>ExerciceE!I$11+ExerciceE!J$11</f>
        <v>0</v>
      </c>
      <c r="E15" s="18">
        <f>ExerciceE!K$11+ExerciceE!L$11</f>
        <v>0</v>
      </c>
      <c r="F15" s="129">
        <f>ExerciceE!M$11</f>
        <v>0</v>
      </c>
      <c r="G15" s="15"/>
      <c r="H15" s="75"/>
      <c r="I15" s="15"/>
      <c r="J15" s="16"/>
    </row>
    <row r="16" spans="1:10" x14ac:dyDescent="0.25">
      <c r="A16" s="15"/>
      <c r="B16" s="17" t="s">
        <v>58</v>
      </c>
      <c r="C16" s="18">
        <f>ExerciceF!G$11+ExerciceF!H$11</f>
        <v>0</v>
      </c>
      <c r="D16" s="18">
        <f>ExerciceF!I$11+ExerciceF!J$11</f>
        <v>0</v>
      </c>
      <c r="E16" s="18">
        <f>ExerciceF!K$11+ExerciceF!L$11</f>
        <v>0</v>
      </c>
      <c r="F16" s="129">
        <f>ExerciceF!M$11</f>
        <v>0</v>
      </c>
      <c r="G16" s="15"/>
      <c r="H16" s="75"/>
      <c r="I16" s="15"/>
      <c r="J16" s="16"/>
    </row>
    <row r="17" spans="1:10" x14ac:dyDescent="0.25">
      <c r="A17" s="15"/>
      <c r="B17" s="17" t="s">
        <v>59</v>
      </c>
      <c r="C17" s="18">
        <f>ExerciceG!G$11+ExerciceG!H$11</f>
        <v>0</v>
      </c>
      <c r="D17" s="18">
        <f>ExerciceG!I$11+ExerciceG!J$11</f>
        <v>0</v>
      </c>
      <c r="E17" s="18">
        <f>ExerciceG!K$11+ExerciceG!L$11</f>
        <v>0</v>
      </c>
      <c r="F17" s="129">
        <f>ExerciceG!M$11</f>
        <v>0</v>
      </c>
      <c r="G17" s="15"/>
      <c r="H17" s="75"/>
      <c r="I17" s="15"/>
      <c r="J17" s="16"/>
    </row>
    <row r="18" spans="1:10" x14ac:dyDescent="0.25">
      <c r="A18" s="15"/>
      <c r="B18" s="17" t="s">
        <v>60</v>
      </c>
      <c r="C18" s="18">
        <f>ExerciceH!G$11+ExerciceH!H$11</f>
        <v>0</v>
      </c>
      <c r="D18" s="18">
        <f>ExerciceH!I$11+ExerciceH!J$11</f>
        <v>0</v>
      </c>
      <c r="E18" s="18">
        <f>ExerciceH!K$11+ExerciceH!L$11</f>
        <v>0</v>
      </c>
      <c r="F18" s="129">
        <f>ExerciceH!M$11</f>
        <v>0</v>
      </c>
      <c r="G18" s="15"/>
      <c r="H18" s="75"/>
      <c r="I18" s="15"/>
      <c r="J18" s="16"/>
    </row>
    <row r="19" spans="1:10" x14ac:dyDescent="0.25">
      <c r="A19" s="15"/>
      <c r="B19" s="17" t="s">
        <v>61</v>
      </c>
      <c r="C19" s="18">
        <f>ExerciceI!G$11+ExerciceI!H$11</f>
        <v>0</v>
      </c>
      <c r="D19" s="18">
        <f>ExerciceI!I$11+ExerciceI!J$11</f>
        <v>0</v>
      </c>
      <c r="E19" s="18">
        <f>ExerciceI!K$11+ExerciceI!L$11</f>
        <v>0</v>
      </c>
      <c r="F19" s="129">
        <f>ExerciceI!M$11</f>
        <v>0</v>
      </c>
      <c r="G19" s="15"/>
      <c r="H19" s="75"/>
      <c r="I19" s="15"/>
      <c r="J19" s="16"/>
    </row>
    <row r="20" spans="1:10" x14ac:dyDescent="0.25">
      <c r="A20" s="15"/>
      <c r="B20" s="17" t="s">
        <v>62</v>
      </c>
      <c r="C20" s="18">
        <f>ExerciceJ!G$11+ExerciceJ!H$11</f>
        <v>0</v>
      </c>
      <c r="D20" s="18">
        <f>ExerciceJ!I$11+ExerciceJ!J$11</f>
        <v>0</v>
      </c>
      <c r="E20" s="18">
        <f>ExerciceJ!K$11+ExerciceJ!L$11</f>
        <v>0</v>
      </c>
      <c r="F20" s="129">
        <f>ExerciceJ!M$11</f>
        <v>0</v>
      </c>
      <c r="G20" s="15"/>
      <c r="H20" s="75"/>
      <c r="I20" s="15"/>
      <c r="J20" s="16"/>
    </row>
    <row r="21" spans="1:10" x14ac:dyDescent="0.25">
      <c r="A21" s="15"/>
      <c r="B21" s="17" t="s">
        <v>63</v>
      </c>
      <c r="C21" s="18">
        <f>ExerciceK!G$11+ExerciceK!H$11</f>
        <v>0</v>
      </c>
      <c r="D21" s="18">
        <f>ExerciceK!I$11+ExerciceK!J$11</f>
        <v>0</v>
      </c>
      <c r="E21" s="18">
        <f>ExerciceK!K$11+ExerciceK!L$11</f>
        <v>0</v>
      </c>
      <c r="F21" s="129">
        <f>ExerciceK!M$11</f>
        <v>0</v>
      </c>
      <c r="G21" s="15"/>
      <c r="H21" s="75"/>
      <c r="I21" s="15"/>
      <c r="J21" s="16"/>
    </row>
    <row r="22" spans="1:10" ht="15.75" thickBot="1" x14ac:dyDescent="0.3">
      <c r="A22" s="15"/>
      <c r="B22" s="130" t="s">
        <v>64</v>
      </c>
      <c r="C22" s="18">
        <f>ExerciceL!G$11+ExerciceL!H$11</f>
        <v>0</v>
      </c>
      <c r="D22" s="18">
        <f>ExerciceL!I$11+ExerciceL!J$11</f>
        <v>0</v>
      </c>
      <c r="E22" s="18">
        <f>ExerciceL!K$11+ExerciceL!L$11</f>
        <v>0</v>
      </c>
      <c r="F22" s="129">
        <f>ExerciceL!M$11</f>
        <v>0</v>
      </c>
      <c r="G22" s="15"/>
      <c r="H22" s="75"/>
      <c r="I22" s="15"/>
      <c r="J22" s="16"/>
    </row>
    <row r="23" spans="1:10" x14ac:dyDescent="0.25">
      <c r="A23" s="15"/>
      <c r="B23" s="100"/>
      <c r="C23" s="15"/>
      <c r="D23" s="15"/>
      <c r="E23" s="15"/>
      <c r="F23" s="15"/>
      <c r="G23" s="15"/>
      <c r="H23" s="75"/>
      <c r="I23" s="15"/>
      <c r="J23" s="16"/>
    </row>
    <row r="24" spans="1:10" x14ac:dyDescent="0.25">
      <c r="A24" s="15"/>
      <c r="B24" s="100"/>
      <c r="C24" s="15"/>
      <c r="D24" s="15"/>
      <c r="E24" s="15"/>
      <c r="F24" s="15"/>
      <c r="G24" s="15"/>
      <c r="H24" s="75"/>
      <c r="I24" s="15"/>
      <c r="J24" s="16"/>
    </row>
    <row r="25" spans="1:10" x14ac:dyDescent="0.25">
      <c r="A25" s="15"/>
      <c r="B25" s="100"/>
      <c r="C25" s="15"/>
      <c r="D25" s="15"/>
      <c r="E25" s="15"/>
      <c r="F25" s="15"/>
      <c r="G25" s="15"/>
      <c r="H25" s="75"/>
      <c r="I25" s="15"/>
      <c r="J25" s="16"/>
    </row>
    <row r="26" spans="1:10" x14ac:dyDescent="0.25">
      <c r="A26" s="15"/>
      <c r="B26" s="100"/>
      <c r="C26" s="15"/>
      <c r="D26" s="15"/>
      <c r="E26" s="15"/>
      <c r="F26" s="15"/>
      <c r="G26" s="15"/>
      <c r="H26" s="75"/>
      <c r="I26" s="15"/>
      <c r="J26" s="16"/>
    </row>
    <row r="27" spans="1:10" x14ac:dyDescent="0.25">
      <c r="A27" s="15"/>
      <c r="B27" s="100"/>
      <c r="C27" s="15"/>
      <c r="D27" s="15"/>
      <c r="E27" s="15"/>
      <c r="F27" s="15"/>
      <c r="G27" s="15"/>
      <c r="H27" s="75"/>
      <c r="I27" s="15"/>
      <c r="J27" s="16"/>
    </row>
    <row r="28" spans="1:10" x14ac:dyDescent="0.25">
      <c r="A28" s="15"/>
      <c r="B28" s="100"/>
      <c r="C28" s="15"/>
      <c r="D28" s="15"/>
      <c r="E28" s="15"/>
      <c r="F28" s="15"/>
      <c r="G28" s="15"/>
      <c r="H28" s="75"/>
      <c r="I28" s="15"/>
      <c r="J28" s="16"/>
    </row>
    <row r="29" spans="1:10" x14ac:dyDescent="0.25">
      <c r="A29" s="15"/>
      <c r="B29" s="100"/>
      <c r="C29" s="15"/>
      <c r="D29" s="15"/>
      <c r="E29" s="15"/>
      <c r="F29" s="15"/>
      <c r="G29" s="15"/>
      <c r="H29" s="75"/>
      <c r="I29" s="15"/>
      <c r="J29" s="16"/>
    </row>
    <row r="30" spans="1:10" x14ac:dyDescent="0.25">
      <c r="A30" s="15"/>
      <c r="B30" s="100"/>
      <c r="C30" s="15"/>
      <c r="D30" s="15"/>
      <c r="E30" s="15"/>
      <c r="F30" s="15"/>
      <c r="G30" s="15"/>
      <c r="H30" s="75"/>
      <c r="I30" s="15"/>
      <c r="J30" s="16"/>
    </row>
    <row r="31" spans="1:10" x14ac:dyDescent="0.25">
      <c r="A31" s="15"/>
      <c r="B31" s="100"/>
      <c r="C31" s="15"/>
      <c r="D31" s="15"/>
      <c r="E31" s="15"/>
      <c r="F31" s="15"/>
      <c r="G31" s="15"/>
      <c r="H31" s="75"/>
      <c r="I31" s="15"/>
      <c r="J31" s="16"/>
    </row>
    <row r="32" spans="1:10" x14ac:dyDescent="0.25">
      <c r="A32" s="15"/>
      <c r="B32" s="100"/>
      <c r="C32" s="15"/>
      <c r="D32" s="15"/>
      <c r="E32" s="15"/>
      <c r="F32" s="15"/>
      <c r="G32" s="15"/>
      <c r="H32" s="75"/>
      <c r="I32" s="15"/>
      <c r="J32" s="16"/>
    </row>
    <row r="33" spans="1:10" x14ac:dyDescent="0.25">
      <c r="A33" s="15"/>
      <c r="B33" s="100"/>
      <c r="C33" s="15"/>
      <c r="D33" s="15"/>
      <c r="E33" s="15"/>
      <c r="F33" s="15"/>
      <c r="G33" s="15"/>
      <c r="H33" s="75"/>
      <c r="I33" s="15"/>
      <c r="J33" s="16"/>
    </row>
    <row r="34" spans="1:10" x14ac:dyDescent="0.25">
      <c r="A34" s="15"/>
      <c r="B34" s="100"/>
      <c r="C34" s="15"/>
      <c r="D34" s="15"/>
      <c r="E34" s="101"/>
      <c r="F34" s="101"/>
      <c r="G34" s="15"/>
      <c r="H34" s="75"/>
      <c r="I34" s="15"/>
      <c r="J34" s="16"/>
    </row>
    <row r="35" spans="1:10" x14ac:dyDescent="0.25">
      <c r="A35" s="15"/>
      <c r="B35" s="15"/>
      <c r="C35" s="15"/>
      <c r="D35" s="102"/>
      <c r="E35" s="150" t="s">
        <v>19</v>
      </c>
      <c r="F35" s="154">
        <f>SUM(F11:F34)</f>
        <v>0</v>
      </c>
      <c r="G35" s="74"/>
      <c r="H35" s="15"/>
      <c r="I35" s="15"/>
      <c r="J35" s="16"/>
    </row>
    <row r="36" spans="1:10" x14ac:dyDescent="0.25">
      <c r="A36" s="15"/>
      <c r="B36" s="15"/>
      <c r="C36" s="15"/>
      <c r="D36" s="15"/>
      <c r="E36" s="19"/>
      <c r="F36" s="79"/>
      <c r="G36" s="15"/>
      <c r="H36" s="15"/>
      <c r="I36" s="15"/>
      <c r="J36" s="16"/>
    </row>
    <row r="37" spans="1:10" x14ac:dyDescent="0.25">
      <c r="A37" s="15"/>
      <c r="B37" s="15"/>
      <c r="C37" s="15"/>
      <c r="D37" s="15"/>
      <c r="E37" s="15"/>
      <c r="F37" s="15"/>
      <c r="G37" s="15"/>
      <c r="H37" s="15"/>
      <c r="I37" s="15"/>
      <c r="J37" s="16"/>
    </row>
    <row r="38" spans="1:10" x14ac:dyDescent="0.25">
      <c r="A38" s="14"/>
      <c r="B38" s="15"/>
      <c r="C38" s="15"/>
      <c r="D38" s="15"/>
      <c r="E38" s="15"/>
      <c r="F38" s="15"/>
      <c r="G38" s="15"/>
      <c r="H38" s="15"/>
      <c r="I38" s="15"/>
      <c r="J38" s="16"/>
    </row>
    <row r="39" spans="1:10" x14ac:dyDescent="0.25">
      <c r="A39" s="14"/>
      <c r="B39" s="15"/>
      <c r="C39" s="15"/>
      <c r="D39" s="15"/>
      <c r="E39" s="15"/>
      <c r="F39" s="15"/>
      <c r="G39" s="15"/>
      <c r="H39" s="15"/>
      <c r="I39" s="15"/>
      <c r="J39" s="16"/>
    </row>
    <row r="40" spans="1:10" x14ac:dyDescent="0.25">
      <c r="A40" s="14"/>
      <c r="B40" s="15"/>
      <c r="C40" s="15"/>
      <c r="D40" s="15"/>
      <c r="E40" s="15"/>
      <c r="F40" s="15"/>
      <c r="G40" s="15"/>
      <c r="H40" s="15"/>
      <c r="I40" s="15"/>
      <c r="J40" s="16"/>
    </row>
    <row r="41" spans="1:10" x14ac:dyDescent="0.25">
      <c r="A41" s="14"/>
      <c r="B41" s="15"/>
      <c r="C41" s="15"/>
      <c r="D41" s="15"/>
      <c r="E41" s="15"/>
      <c r="F41" s="15"/>
      <c r="G41" s="15"/>
      <c r="H41" s="15"/>
      <c r="I41" s="15"/>
      <c r="J41" s="16"/>
    </row>
    <row r="42" spans="1:10" x14ac:dyDescent="0.25">
      <c r="A42" s="14"/>
      <c r="B42" s="15"/>
      <c r="C42" s="15"/>
      <c r="D42" s="15"/>
      <c r="E42" s="15"/>
      <c r="F42" s="15"/>
      <c r="G42" s="15"/>
      <c r="H42" s="15"/>
      <c r="I42" s="15"/>
      <c r="J42" s="16"/>
    </row>
    <row r="43" spans="1:10" x14ac:dyDescent="0.25">
      <c r="A43" s="14"/>
      <c r="B43" s="15"/>
      <c r="C43" s="15"/>
      <c r="D43" s="15"/>
      <c r="E43" s="15"/>
      <c r="F43" s="15"/>
      <c r="G43" s="15"/>
      <c r="H43" s="15"/>
      <c r="I43" s="15"/>
      <c r="J43" s="16"/>
    </row>
    <row r="44" spans="1:10" x14ac:dyDescent="0.25">
      <c r="A44" s="14"/>
      <c r="B44" s="15"/>
      <c r="C44" s="15"/>
      <c r="D44" s="15"/>
      <c r="E44" s="15"/>
      <c r="F44" s="15"/>
      <c r="G44" s="15"/>
      <c r="H44" s="15"/>
      <c r="I44" s="15"/>
      <c r="J44" s="16"/>
    </row>
    <row r="45" spans="1:10" x14ac:dyDescent="0.25">
      <c r="A45" s="14"/>
      <c r="B45" s="15"/>
      <c r="C45" s="15"/>
      <c r="D45" s="15"/>
      <c r="E45" s="15"/>
      <c r="F45" s="15"/>
      <c r="G45" s="15"/>
      <c r="H45" s="15"/>
      <c r="I45" s="15"/>
      <c r="J45" s="16"/>
    </row>
    <row r="46" spans="1:10" ht="15.75" thickBot="1" x14ac:dyDescent="0.3">
      <c r="A46" s="14"/>
      <c r="B46" s="20" t="s">
        <v>3</v>
      </c>
      <c r="C46" s="15"/>
      <c r="D46" s="15"/>
      <c r="E46" s="15"/>
      <c r="F46" s="15" t="s">
        <v>5</v>
      </c>
      <c r="G46" s="15"/>
      <c r="H46" s="15"/>
      <c r="I46" s="15"/>
      <c r="J46" s="16"/>
    </row>
    <row r="47" spans="1:10" ht="15.75" thickBot="1" x14ac:dyDescent="0.3">
      <c r="A47" s="14"/>
      <c r="B47" s="249" t="str">
        <f>IF(ISBLANK(Résultats!C4),"",Résultats!C4)</f>
        <v/>
      </c>
      <c r="C47" s="250"/>
      <c r="D47" s="251"/>
      <c r="E47" s="15"/>
      <c r="F47" s="240"/>
      <c r="G47" s="241"/>
      <c r="H47" s="242"/>
      <c r="I47" s="15"/>
      <c r="J47" s="16"/>
    </row>
    <row r="48" spans="1:10" x14ac:dyDescent="0.25">
      <c r="A48" s="14"/>
      <c r="B48" s="15"/>
      <c r="C48" s="15"/>
      <c r="D48" s="15"/>
      <c r="E48" s="15"/>
      <c r="F48" s="243"/>
      <c r="G48" s="244"/>
      <c r="H48" s="245"/>
      <c r="I48" s="15"/>
      <c r="J48" s="16"/>
    </row>
    <row r="49" spans="1:10" x14ac:dyDescent="0.25">
      <c r="A49" s="14"/>
      <c r="B49" s="15"/>
      <c r="C49" s="15"/>
      <c r="D49" s="15"/>
      <c r="E49" s="15"/>
      <c r="F49" s="243"/>
      <c r="G49" s="244"/>
      <c r="H49" s="245"/>
      <c r="I49" s="15"/>
      <c r="J49" s="16"/>
    </row>
    <row r="50" spans="1:10" x14ac:dyDescent="0.25">
      <c r="A50" s="14"/>
      <c r="B50" s="15"/>
      <c r="C50" s="15"/>
      <c r="D50" s="15"/>
      <c r="E50" s="15"/>
      <c r="F50" s="243"/>
      <c r="G50" s="244"/>
      <c r="H50" s="245"/>
      <c r="I50" s="15"/>
      <c r="J50" s="16"/>
    </row>
    <row r="51" spans="1:10" ht="15.75" thickBot="1" x14ac:dyDescent="0.3">
      <c r="A51" s="14"/>
      <c r="B51" s="15"/>
      <c r="C51" s="15"/>
      <c r="D51" s="15"/>
      <c r="E51" s="15"/>
      <c r="F51" s="246"/>
      <c r="G51" s="247"/>
      <c r="H51" s="248"/>
      <c r="I51" s="15"/>
      <c r="J51" s="16"/>
    </row>
    <row r="52" spans="1:10" ht="15.75" thickBot="1" x14ac:dyDescent="0.3">
      <c r="A52" s="59" t="s">
        <v>18</v>
      </c>
      <c r="B52" s="20"/>
      <c r="C52" s="20"/>
      <c r="D52" s="20"/>
      <c r="E52" s="20"/>
      <c r="F52" s="20"/>
      <c r="G52" s="20"/>
      <c r="H52" s="20"/>
      <c r="I52" s="20"/>
      <c r="J52" s="21"/>
    </row>
  </sheetData>
  <sheetProtection algorithmName="SHA-512" hashValue="6uFk3vJq1jJw3ZVau8M34lmg5CsGYZzGbiGhpoMgLt1Mx9EGaApPzC3EC7UIoDU+cpssmRX1joEzWO5tIQvjCA==" saltValue="R94sLET7ey8kZBaWAZy8W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5064-24A2-466F-AF84-6DBFB323B1A1}">
  <sheetPr codeName="Feuil23">
    <tabColor theme="9" tint="0.79998168889431442"/>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67" t="s">
        <v>65</v>
      </c>
      <c r="B1" s="268"/>
      <c r="C1" s="268"/>
      <c r="D1" s="268"/>
      <c r="E1" s="268"/>
      <c r="F1" s="268"/>
      <c r="G1" s="268"/>
      <c r="H1" s="268"/>
      <c r="I1" s="268"/>
      <c r="J1" s="269"/>
    </row>
    <row r="2" spans="1:10" ht="15.75" thickBot="1" x14ac:dyDescent="0.3">
      <c r="A2" s="22" t="s">
        <v>0</v>
      </c>
      <c r="B2" s="255" t="str">
        <f>IF(ISBLANK(Résultats!A18),"",Résultats!A18)</f>
        <v/>
      </c>
      <c r="C2" s="259"/>
      <c r="D2" s="259"/>
      <c r="E2" s="259"/>
      <c r="F2" s="256"/>
      <c r="G2" s="23" t="s">
        <v>1</v>
      </c>
      <c r="H2" s="23"/>
      <c r="I2" s="255" t="str">
        <f>IF(ISBLANK(Résultats!D18),"",Résultats!D18)</f>
        <v/>
      </c>
      <c r="J2" s="256"/>
    </row>
    <row r="3" spans="1:10" ht="15.75" thickBot="1" x14ac:dyDescent="0.3">
      <c r="A3" s="22" t="s">
        <v>2</v>
      </c>
      <c r="B3" s="23"/>
      <c r="C3" s="255" t="str">
        <f>IF(ISBLANK(Résultats!G18),"",Résultats!G18)</f>
        <v/>
      </c>
      <c r="D3" s="259"/>
      <c r="E3" s="259"/>
      <c r="F3" s="256"/>
      <c r="G3" s="270" t="s">
        <v>17</v>
      </c>
      <c r="H3" s="271"/>
      <c r="I3" s="257" t="str">
        <f>IF(ISBLANK(Résultats!F18),"","moins de 21ans")</f>
        <v/>
      </c>
      <c r="J3" s="258"/>
    </row>
    <row r="4" spans="1:10" ht="15.75" thickBot="1" x14ac:dyDescent="0.3">
      <c r="A4" s="22" t="s">
        <v>4</v>
      </c>
      <c r="B4" s="23"/>
      <c r="C4" s="255" t="str">
        <f>IF(ISBLANK(Résultats!C2),"",(Résultats!C2))</f>
        <v/>
      </c>
      <c r="D4" s="259"/>
      <c r="E4" s="259"/>
      <c r="F4" s="256"/>
      <c r="G4" s="23" t="s">
        <v>9</v>
      </c>
      <c r="H4" s="23"/>
      <c r="I4" s="257" t="str">
        <f>IF(ISBLANK(Résultats!J2),"",Résultats!J2)</f>
        <v/>
      </c>
      <c r="J4" s="258"/>
    </row>
    <row r="5" spans="1:10" x14ac:dyDescent="0.25">
      <c r="A5" s="22" t="s">
        <v>34</v>
      </c>
      <c r="B5" s="23"/>
      <c r="C5" s="23"/>
      <c r="D5" s="23"/>
      <c r="E5" s="23"/>
      <c r="F5" s="23"/>
      <c r="G5" s="23"/>
      <c r="H5" s="23"/>
      <c r="I5" s="40"/>
      <c r="J5" s="24"/>
    </row>
    <row r="6" spans="1:10" ht="17.25" x14ac:dyDescent="0.25">
      <c r="A6" s="115" t="s">
        <v>41</v>
      </c>
      <c r="B6" s="23"/>
      <c r="C6" s="23"/>
      <c r="D6" s="23"/>
      <c r="E6" s="23"/>
      <c r="F6" s="23"/>
      <c r="G6" s="23"/>
      <c r="H6" s="23"/>
      <c r="I6" s="23"/>
      <c r="J6" s="24"/>
    </row>
    <row r="7" spans="1:10" ht="17.25" x14ac:dyDescent="0.25">
      <c r="A7" s="115" t="s">
        <v>43</v>
      </c>
      <c r="B7" s="23"/>
      <c r="C7" s="23"/>
      <c r="D7" s="23"/>
      <c r="E7" s="23"/>
      <c r="F7" s="23"/>
      <c r="G7" s="23"/>
      <c r="H7" s="23"/>
      <c r="I7" s="23"/>
      <c r="J7" s="24"/>
    </row>
    <row r="8" spans="1:10" ht="17.25" x14ac:dyDescent="0.25">
      <c r="A8" s="115" t="s">
        <v>45</v>
      </c>
      <c r="B8" s="23"/>
      <c r="C8" s="23"/>
      <c r="D8" s="23"/>
      <c r="E8" s="23"/>
      <c r="F8" s="23"/>
      <c r="G8" s="23"/>
      <c r="H8" s="23"/>
      <c r="I8" s="23"/>
      <c r="J8" s="24"/>
    </row>
    <row r="9" spans="1:10" ht="15.75" thickBot="1" x14ac:dyDescent="0.3">
      <c r="A9" s="22"/>
      <c r="B9" s="23"/>
      <c r="C9" s="23"/>
      <c r="D9" s="23"/>
      <c r="E9" s="23"/>
      <c r="F9" s="23"/>
      <c r="G9" s="23"/>
      <c r="H9" s="23"/>
      <c r="I9" s="23"/>
      <c r="J9" s="24"/>
    </row>
    <row r="10" spans="1:10" ht="62.25" x14ac:dyDescent="0.25">
      <c r="A10" s="23"/>
      <c r="B10" s="123" t="s">
        <v>52</v>
      </c>
      <c r="C10" s="124" t="s">
        <v>51</v>
      </c>
      <c r="D10" s="124" t="s">
        <v>49</v>
      </c>
      <c r="E10" s="124" t="s">
        <v>47</v>
      </c>
      <c r="F10" s="145" t="s">
        <v>30</v>
      </c>
      <c r="G10" s="68"/>
      <c r="H10" s="69"/>
      <c r="I10" s="23"/>
      <c r="J10" s="24"/>
    </row>
    <row r="11" spans="1:10" x14ac:dyDescent="0.25">
      <c r="A11" s="23"/>
      <c r="B11" s="25" t="s">
        <v>53</v>
      </c>
      <c r="C11" s="26">
        <f>ExerciceA!G12+ExerciceA!H12</f>
        <v>0</v>
      </c>
      <c r="D11" s="26">
        <f>ExerciceA!I12+ExerciceA!J12</f>
        <v>0</v>
      </c>
      <c r="E11" s="26">
        <f>ExerciceA!K12+ExerciceA!L12</f>
        <v>0</v>
      </c>
      <c r="F11" s="125">
        <f>ExerciceA!M12</f>
        <v>0</v>
      </c>
      <c r="G11" s="23"/>
      <c r="H11" s="71"/>
      <c r="I11" s="23"/>
      <c r="J11" s="24"/>
    </row>
    <row r="12" spans="1:10" x14ac:dyDescent="0.25">
      <c r="A12" s="23"/>
      <c r="B12" s="25" t="s">
        <v>54</v>
      </c>
      <c r="C12" s="26">
        <f>ExerciceB!G$12+ExerciceB!H$12</f>
        <v>0</v>
      </c>
      <c r="D12" s="26">
        <f>ExerciceB!I$12+ExerciceB!J$12</f>
        <v>0</v>
      </c>
      <c r="E12" s="26">
        <f>ExerciceB!K$12+ExerciceB!L$12</f>
        <v>0</v>
      </c>
      <c r="F12" s="125">
        <f>ExerciceB!M$12</f>
        <v>0</v>
      </c>
      <c r="G12" s="23"/>
      <c r="H12" s="71"/>
      <c r="I12" s="23"/>
      <c r="J12" s="24"/>
    </row>
    <row r="13" spans="1:10" x14ac:dyDescent="0.25">
      <c r="A13" s="23"/>
      <c r="B13" s="25" t="s">
        <v>55</v>
      </c>
      <c r="C13" s="26">
        <f>ExerciceC!G$12+ExerciceC!H$12</f>
        <v>0</v>
      </c>
      <c r="D13" s="26">
        <f>ExerciceC!I$12+ExerciceC!J$12</f>
        <v>0</v>
      </c>
      <c r="E13" s="26">
        <f>ExerciceC!K$12+ExerciceC!L$12</f>
        <v>0</v>
      </c>
      <c r="F13" s="125">
        <f>ExerciceC!M$12</f>
        <v>0</v>
      </c>
      <c r="G13" s="23"/>
      <c r="H13" s="71"/>
      <c r="I13" s="23"/>
      <c r="J13" s="24"/>
    </row>
    <row r="14" spans="1:10" x14ac:dyDescent="0.25">
      <c r="A14" s="23"/>
      <c r="B14" s="25" t="s">
        <v>56</v>
      </c>
      <c r="C14" s="26">
        <f>ExerciceD!G$12+ExerciceD!H$12</f>
        <v>0</v>
      </c>
      <c r="D14" s="26">
        <f>ExerciceD!I$12+ExerciceD!J$12</f>
        <v>0</v>
      </c>
      <c r="E14" s="26">
        <f>ExerciceD!K$12+ExerciceD!L$12</f>
        <v>0</v>
      </c>
      <c r="F14" s="125">
        <f>ExerciceD!M$12</f>
        <v>0</v>
      </c>
      <c r="G14" s="23"/>
      <c r="H14" s="71"/>
      <c r="I14" s="23"/>
      <c r="J14" s="24"/>
    </row>
    <row r="15" spans="1:10" x14ac:dyDescent="0.25">
      <c r="A15" s="23"/>
      <c r="B15" s="25" t="s">
        <v>57</v>
      </c>
      <c r="C15" s="26">
        <f>ExerciceE!G$12+ExerciceE!H$12</f>
        <v>0</v>
      </c>
      <c r="D15" s="26">
        <f>ExerciceE!I$12+ExerciceE!J$12</f>
        <v>0</v>
      </c>
      <c r="E15" s="26">
        <f>ExerciceE!K$12+ExerciceE!L$12</f>
        <v>0</v>
      </c>
      <c r="F15" s="125">
        <f>ExerciceE!M$12</f>
        <v>0</v>
      </c>
      <c r="G15" s="23"/>
      <c r="H15" s="71"/>
      <c r="I15" s="23"/>
      <c r="J15" s="24"/>
    </row>
    <row r="16" spans="1:10" x14ac:dyDescent="0.25">
      <c r="A16" s="23"/>
      <c r="B16" s="25" t="s">
        <v>58</v>
      </c>
      <c r="C16" s="26">
        <f>ExerciceF!G$12+ExerciceF!H$12</f>
        <v>0</v>
      </c>
      <c r="D16" s="26">
        <f>ExerciceF!I$12+ExerciceF!J$12</f>
        <v>0</v>
      </c>
      <c r="E16" s="26">
        <f>ExerciceF!K$12+ExerciceF!L$12</f>
        <v>0</v>
      </c>
      <c r="F16" s="125">
        <f>ExerciceF!M$12</f>
        <v>0</v>
      </c>
      <c r="G16" s="23"/>
      <c r="H16" s="71"/>
      <c r="I16" s="23"/>
      <c r="J16" s="24"/>
    </row>
    <row r="17" spans="1:10" x14ac:dyDescent="0.25">
      <c r="A17" s="23"/>
      <c r="B17" s="25" t="s">
        <v>59</v>
      </c>
      <c r="C17" s="26">
        <f>ExerciceG!G$12+ExerciceG!H$12</f>
        <v>0</v>
      </c>
      <c r="D17" s="26">
        <f>ExerciceG!I$12+ExerciceG!J$12</f>
        <v>0</v>
      </c>
      <c r="E17" s="26">
        <f>ExerciceG!K$12+ExerciceG!L$12</f>
        <v>0</v>
      </c>
      <c r="F17" s="125">
        <f>ExerciceG!M$12</f>
        <v>0</v>
      </c>
      <c r="G17" s="23"/>
      <c r="H17" s="71"/>
      <c r="I17" s="23"/>
      <c r="J17" s="24"/>
    </row>
    <row r="18" spans="1:10" x14ac:dyDescent="0.25">
      <c r="A18" s="23"/>
      <c r="B18" s="25" t="s">
        <v>60</v>
      </c>
      <c r="C18" s="26">
        <f>ExerciceH!G$12+ExerciceH!H$12</f>
        <v>0</v>
      </c>
      <c r="D18" s="26">
        <f>ExerciceH!I$12+ExerciceH!J$12</f>
        <v>0</v>
      </c>
      <c r="E18" s="26">
        <f>ExerciceH!K$12+ExerciceH!L$12</f>
        <v>0</v>
      </c>
      <c r="F18" s="125">
        <f>ExerciceH!M$12</f>
        <v>0</v>
      </c>
      <c r="G18" s="23"/>
      <c r="H18" s="71"/>
      <c r="I18" s="23"/>
      <c r="J18" s="24"/>
    </row>
    <row r="19" spans="1:10" x14ac:dyDescent="0.25">
      <c r="A19" s="23"/>
      <c r="B19" s="25" t="s">
        <v>61</v>
      </c>
      <c r="C19" s="26">
        <f>ExerciceI!G$12+ExerciceI!H$12</f>
        <v>0</v>
      </c>
      <c r="D19" s="26">
        <f>ExerciceI!I$12+ExerciceI!J$12</f>
        <v>0</v>
      </c>
      <c r="E19" s="26">
        <f>ExerciceI!K$12+ExerciceI!L$12</f>
        <v>0</v>
      </c>
      <c r="F19" s="125">
        <f>ExerciceI!M$12</f>
        <v>0</v>
      </c>
      <c r="G19" s="23"/>
      <c r="H19" s="71"/>
      <c r="I19" s="23"/>
      <c r="J19" s="24"/>
    </row>
    <row r="20" spans="1:10" x14ac:dyDescent="0.25">
      <c r="A20" s="23"/>
      <c r="B20" s="25" t="s">
        <v>62</v>
      </c>
      <c r="C20" s="26">
        <f>ExerciceJ!G$12+ExerciceJ!H$12</f>
        <v>0</v>
      </c>
      <c r="D20" s="26">
        <f>ExerciceJ!I$12+ExerciceJ!J$12</f>
        <v>0</v>
      </c>
      <c r="E20" s="26">
        <f>ExerciceJ!K$12+ExerciceJ!L$12</f>
        <v>0</v>
      </c>
      <c r="F20" s="125">
        <f>ExerciceJ!M$12</f>
        <v>0</v>
      </c>
      <c r="G20" s="23"/>
      <c r="H20" s="71"/>
      <c r="I20" s="23"/>
      <c r="J20" s="24"/>
    </row>
    <row r="21" spans="1:10" x14ac:dyDescent="0.25">
      <c r="A21" s="23"/>
      <c r="B21" s="25" t="s">
        <v>63</v>
      </c>
      <c r="C21" s="26">
        <f>ExerciceK!G$12+ExerciceK!H$12</f>
        <v>0</v>
      </c>
      <c r="D21" s="26">
        <f>ExerciceK!I$12+ExerciceK!J$12</f>
        <v>0</v>
      </c>
      <c r="E21" s="26">
        <f>ExerciceK!K$12+ExerciceK!L$12</f>
        <v>0</v>
      </c>
      <c r="F21" s="125">
        <f>ExerciceK!M$12</f>
        <v>0</v>
      </c>
      <c r="G21" s="23"/>
      <c r="H21" s="71"/>
      <c r="I21" s="23"/>
      <c r="J21" s="24"/>
    </row>
    <row r="22" spans="1:10" ht="15.75" thickBot="1" x14ac:dyDescent="0.3">
      <c r="A22" s="23"/>
      <c r="B22" s="126" t="s">
        <v>64</v>
      </c>
      <c r="C22" s="26">
        <f>ExerciceL!G$12+ExerciceL!H$12</f>
        <v>0</v>
      </c>
      <c r="D22" s="26">
        <f>ExerciceL!I$12+ExerciceL!J$12</f>
        <v>0</v>
      </c>
      <c r="E22" s="26">
        <f>ExerciceL!K$12+ExerciceL!L$12</f>
        <v>0</v>
      </c>
      <c r="F22" s="125">
        <f>ExerciceL!M$12</f>
        <v>0</v>
      </c>
      <c r="G22" s="23"/>
      <c r="H22" s="71"/>
      <c r="I22" s="23"/>
      <c r="J22" s="24"/>
    </row>
    <row r="23" spans="1:10" x14ac:dyDescent="0.25">
      <c r="A23" s="23"/>
      <c r="B23" s="103"/>
      <c r="C23" s="23"/>
      <c r="D23" s="23"/>
      <c r="E23" s="23"/>
      <c r="F23" s="23"/>
      <c r="G23" s="23"/>
      <c r="H23" s="71"/>
      <c r="I23" s="23"/>
      <c r="J23" s="24"/>
    </row>
    <row r="24" spans="1:10" x14ac:dyDescent="0.25">
      <c r="A24" s="23"/>
      <c r="B24" s="103"/>
      <c r="C24" s="23"/>
      <c r="D24" s="23"/>
      <c r="E24" s="23"/>
      <c r="F24" s="23"/>
      <c r="G24" s="23"/>
      <c r="H24" s="71"/>
      <c r="I24" s="23"/>
      <c r="J24" s="24"/>
    </row>
    <row r="25" spans="1:10" x14ac:dyDescent="0.25">
      <c r="A25" s="23"/>
      <c r="B25" s="103"/>
      <c r="C25" s="23"/>
      <c r="D25" s="23"/>
      <c r="E25" s="23"/>
      <c r="F25" s="23"/>
      <c r="G25" s="23"/>
      <c r="H25" s="71"/>
      <c r="I25" s="23"/>
      <c r="J25" s="24"/>
    </row>
    <row r="26" spans="1:10" x14ac:dyDescent="0.25">
      <c r="A26" s="23"/>
      <c r="B26" s="103"/>
      <c r="C26" s="23"/>
      <c r="D26" s="23"/>
      <c r="E26" s="23"/>
      <c r="F26" s="23"/>
      <c r="G26" s="23"/>
      <c r="H26" s="71"/>
      <c r="I26" s="23"/>
      <c r="J26" s="24"/>
    </row>
    <row r="27" spans="1:10" x14ac:dyDescent="0.25">
      <c r="A27" s="23"/>
      <c r="B27" s="103"/>
      <c r="C27" s="23"/>
      <c r="D27" s="23"/>
      <c r="E27" s="23"/>
      <c r="F27" s="23"/>
      <c r="G27" s="23"/>
      <c r="H27" s="71"/>
      <c r="I27" s="23"/>
      <c r="J27" s="24"/>
    </row>
    <row r="28" spans="1:10" x14ac:dyDescent="0.25">
      <c r="A28" s="23"/>
      <c r="B28" s="103"/>
      <c r="C28" s="23"/>
      <c r="D28" s="23"/>
      <c r="E28" s="23"/>
      <c r="F28" s="23"/>
      <c r="G28" s="23"/>
      <c r="H28" s="71"/>
      <c r="I28" s="23"/>
      <c r="J28" s="24"/>
    </row>
    <row r="29" spans="1:10" x14ac:dyDescent="0.25">
      <c r="A29" s="23"/>
      <c r="B29" s="103"/>
      <c r="C29" s="23"/>
      <c r="D29" s="23"/>
      <c r="E29" s="23"/>
      <c r="F29" s="23"/>
      <c r="G29" s="23"/>
      <c r="H29" s="71"/>
      <c r="I29" s="23"/>
      <c r="J29" s="24"/>
    </row>
    <row r="30" spans="1:10" x14ac:dyDescent="0.25">
      <c r="A30" s="23"/>
      <c r="B30" s="103"/>
      <c r="C30" s="23"/>
      <c r="D30" s="23"/>
      <c r="E30" s="23"/>
      <c r="F30" s="23"/>
      <c r="G30" s="23"/>
      <c r="H30" s="71"/>
      <c r="I30" s="23"/>
      <c r="J30" s="24"/>
    </row>
    <row r="31" spans="1:10" x14ac:dyDescent="0.25">
      <c r="A31" s="23"/>
      <c r="B31" s="103"/>
      <c r="C31" s="23"/>
      <c r="D31" s="23"/>
      <c r="E31" s="23"/>
      <c r="F31" s="23"/>
      <c r="G31" s="23"/>
      <c r="H31" s="71"/>
      <c r="I31" s="23"/>
      <c r="J31" s="24"/>
    </row>
    <row r="32" spans="1:10" x14ac:dyDescent="0.25">
      <c r="A32" s="23"/>
      <c r="B32" s="103"/>
      <c r="C32" s="23"/>
      <c r="D32" s="23"/>
      <c r="E32" s="23"/>
      <c r="F32" s="23"/>
      <c r="G32" s="23"/>
      <c r="H32" s="71"/>
      <c r="I32" s="23"/>
      <c r="J32" s="24"/>
    </row>
    <row r="33" spans="1:10" x14ac:dyDescent="0.25">
      <c r="A33" s="23"/>
      <c r="B33" s="103"/>
      <c r="C33" s="23"/>
      <c r="D33" s="23"/>
      <c r="E33" s="23"/>
      <c r="F33" s="23"/>
      <c r="G33" s="23"/>
      <c r="H33" s="71"/>
      <c r="I33" s="23"/>
      <c r="J33" s="24"/>
    </row>
    <row r="34" spans="1:10" x14ac:dyDescent="0.25">
      <c r="A34" s="23"/>
      <c r="B34" s="103"/>
      <c r="C34" s="23"/>
      <c r="D34" s="23"/>
      <c r="E34" s="104"/>
      <c r="F34" s="104"/>
      <c r="G34" s="23"/>
      <c r="H34" s="71"/>
      <c r="I34" s="23"/>
      <c r="J34" s="24"/>
    </row>
    <row r="35" spans="1:10" x14ac:dyDescent="0.25">
      <c r="A35" s="23"/>
      <c r="B35" s="23"/>
      <c r="C35" s="23"/>
      <c r="D35" s="105"/>
      <c r="E35" s="149" t="s">
        <v>19</v>
      </c>
      <c r="F35" s="153">
        <f>SUM(F11:F34)</f>
        <v>0</v>
      </c>
      <c r="G35" s="70"/>
      <c r="H35" s="23"/>
      <c r="I35" s="23"/>
      <c r="J35" s="24"/>
    </row>
    <row r="36" spans="1:10" x14ac:dyDescent="0.25">
      <c r="A36" s="23"/>
      <c r="B36" s="23"/>
      <c r="C36" s="23"/>
      <c r="D36" s="23"/>
      <c r="E36" s="27"/>
      <c r="F36" s="78"/>
      <c r="G36" s="23"/>
      <c r="H36" s="23"/>
      <c r="I36" s="23"/>
      <c r="J36" s="24"/>
    </row>
    <row r="37" spans="1:10" x14ac:dyDescent="0.25">
      <c r="A37" s="23"/>
      <c r="B37" s="23"/>
      <c r="C37" s="23"/>
      <c r="D37" s="23"/>
      <c r="E37" s="23"/>
      <c r="F37" s="23"/>
      <c r="G37" s="23"/>
      <c r="H37" s="23"/>
      <c r="I37" s="23"/>
      <c r="J37" s="24"/>
    </row>
    <row r="38" spans="1:10" x14ac:dyDescent="0.25">
      <c r="A38" s="22"/>
      <c r="B38" s="23"/>
      <c r="C38" s="23"/>
      <c r="D38" s="23"/>
      <c r="E38" s="23"/>
      <c r="F38" s="23"/>
      <c r="G38" s="23"/>
      <c r="H38" s="23"/>
      <c r="I38" s="23"/>
      <c r="J38" s="24"/>
    </row>
    <row r="39" spans="1:10" x14ac:dyDescent="0.25">
      <c r="A39" s="22"/>
      <c r="B39" s="23"/>
      <c r="C39" s="23"/>
      <c r="D39" s="23"/>
      <c r="E39" s="23"/>
      <c r="F39" s="23"/>
      <c r="G39" s="23"/>
      <c r="H39" s="23"/>
      <c r="I39" s="23"/>
      <c r="J39" s="24"/>
    </row>
    <row r="40" spans="1:10" x14ac:dyDescent="0.25">
      <c r="A40" s="22"/>
      <c r="B40" s="23"/>
      <c r="C40" s="23"/>
      <c r="D40" s="23"/>
      <c r="E40" s="23"/>
      <c r="F40" s="23"/>
      <c r="G40" s="23"/>
      <c r="H40" s="23"/>
      <c r="I40" s="23"/>
      <c r="J40" s="24"/>
    </row>
    <row r="41" spans="1:10" x14ac:dyDescent="0.25">
      <c r="A41" s="22"/>
      <c r="B41" s="23"/>
      <c r="C41" s="23"/>
      <c r="D41" s="23"/>
      <c r="E41" s="23"/>
      <c r="F41" s="23"/>
      <c r="G41" s="23"/>
      <c r="H41" s="23"/>
      <c r="I41" s="23"/>
      <c r="J41" s="24"/>
    </row>
    <row r="42" spans="1:10" x14ac:dyDescent="0.25">
      <c r="A42" s="22"/>
      <c r="B42" s="23"/>
      <c r="C42" s="23"/>
      <c r="D42" s="23"/>
      <c r="E42" s="23"/>
      <c r="F42" s="23"/>
      <c r="G42" s="23"/>
      <c r="H42" s="23"/>
      <c r="I42" s="23"/>
      <c r="J42" s="24"/>
    </row>
    <row r="43" spans="1:10" x14ac:dyDescent="0.25">
      <c r="A43" s="22"/>
      <c r="B43" s="23"/>
      <c r="C43" s="23"/>
      <c r="D43" s="23"/>
      <c r="E43" s="23"/>
      <c r="F43" s="23"/>
      <c r="G43" s="23"/>
      <c r="H43" s="23"/>
      <c r="I43" s="23"/>
      <c r="J43" s="24"/>
    </row>
    <row r="44" spans="1:10" x14ac:dyDescent="0.25">
      <c r="A44" s="22"/>
      <c r="B44" s="23"/>
      <c r="C44" s="23"/>
      <c r="D44" s="23"/>
      <c r="E44" s="23"/>
      <c r="F44" s="23"/>
      <c r="G44" s="23"/>
      <c r="H44" s="23"/>
      <c r="I44" s="23"/>
      <c r="J44" s="24"/>
    </row>
    <row r="45" spans="1:10" x14ac:dyDescent="0.25">
      <c r="A45" s="22"/>
      <c r="B45" s="23"/>
      <c r="C45" s="23"/>
      <c r="D45" s="23"/>
      <c r="E45" s="23"/>
      <c r="F45" s="23"/>
      <c r="G45" s="23"/>
      <c r="H45" s="23"/>
      <c r="I45" s="23"/>
      <c r="J45" s="24"/>
    </row>
    <row r="46" spans="1:10" ht="15.75" thickBot="1" x14ac:dyDescent="0.3">
      <c r="A46" s="22"/>
      <c r="B46" s="28" t="s">
        <v>3</v>
      </c>
      <c r="C46" s="23"/>
      <c r="D46" s="23"/>
      <c r="E46" s="23"/>
      <c r="F46" s="23" t="s">
        <v>5</v>
      </c>
      <c r="G46" s="23"/>
      <c r="H46" s="23"/>
      <c r="I46" s="23"/>
      <c r="J46" s="24"/>
    </row>
    <row r="47" spans="1:10" ht="15.75" thickBot="1" x14ac:dyDescent="0.3">
      <c r="A47" s="22"/>
      <c r="B47" s="249" t="str">
        <f>IF(ISBLANK(Résultats!C4),"",Résultats!C4)</f>
        <v/>
      </c>
      <c r="C47" s="250"/>
      <c r="D47" s="251"/>
      <c r="E47" s="23"/>
      <c r="F47" s="240"/>
      <c r="G47" s="241"/>
      <c r="H47" s="242"/>
      <c r="I47" s="23"/>
      <c r="J47" s="24"/>
    </row>
    <row r="48" spans="1:10" x14ac:dyDescent="0.25">
      <c r="A48" s="22"/>
      <c r="B48" s="23"/>
      <c r="C48" s="23"/>
      <c r="D48" s="23"/>
      <c r="E48" s="23"/>
      <c r="F48" s="243"/>
      <c r="G48" s="244"/>
      <c r="H48" s="245"/>
      <c r="I48" s="23"/>
      <c r="J48" s="24"/>
    </row>
    <row r="49" spans="1:10" x14ac:dyDescent="0.25">
      <c r="A49" s="22"/>
      <c r="B49" s="23"/>
      <c r="C49" s="23"/>
      <c r="D49" s="23"/>
      <c r="E49" s="23"/>
      <c r="F49" s="243"/>
      <c r="G49" s="244"/>
      <c r="H49" s="245"/>
      <c r="I49" s="23"/>
      <c r="J49" s="24"/>
    </row>
    <row r="50" spans="1:10" x14ac:dyDescent="0.25">
      <c r="A50" s="22"/>
      <c r="B50" s="23"/>
      <c r="C50" s="23"/>
      <c r="D50" s="23"/>
      <c r="E50" s="23"/>
      <c r="F50" s="243"/>
      <c r="G50" s="244"/>
      <c r="H50" s="245"/>
      <c r="I50" s="23"/>
      <c r="J50" s="24"/>
    </row>
    <row r="51" spans="1:10" ht="15.75" thickBot="1" x14ac:dyDescent="0.3">
      <c r="A51" s="22"/>
      <c r="B51" s="23"/>
      <c r="C51" s="23"/>
      <c r="D51" s="23"/>
      <c r="E51" s="23"/>
      <c r="F51" s="246"/>
      <c r="G51" s="247"/>
      <c r="H51" s="248"/>
      <c r="I51" s="23"/>
      <c r="J51" s="24"/>
    </row>
    <row r="52" spans="1:10" ht="15.75" thickBot="1" x14ac:dyDescent="0.3">
      <c r="A52" s="58" t="s">
        <v>18</v>
      </c>
      <c r="B52" s="28"/>
      <c r="C52" s="28"/>
      <c r="D52" s="28"/>
      <c r="E52" s="28"/>
      <c r="F52" s="28"/>
      <c r="G52" s="28"/>
      <c r="H52" s="28"/>
      <c r="I52" s="28"/>
      <c r="J52" s="29"/>
    </row>
  </sheetData>
  <sheetProtection algorithmName="SHA-512" hashValue="1aXXFL63EUZmA54gJFCMLfKn5A0aducib4X2mci7/Yopv3u8styK86OtPt8hnfjUh/tgHWxVPjT0aybk03SWHQ==" saltValue="ufC1IgP4eCa2qnUbeUDoW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B015-CE9C-4E29-967A-F0BD7DB30016}">
  <sheetPr codeName="Feuil24">
    <tabColor theme="4" tint="0.79998168889431442"/>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72" t="s">
        <v>65</v>
      </c>
      <c r="B1" s="273"/>
      <c r="C1" s="273"/>
      <c r="D1" s="273"/>
      <c r="E1" s="273"/>
      <c r="F1" s="273"/>
      <c r="G1" s="273"/>
      <c r="H1" s="273"/>
      <c r="I1" s="273"/>
      <c r="J1" s="274"/>
    </row>
    <row r="2" spans="1:10" ht="15.75" thickBot="1" x14ac:dyDescent="0.3">
      <c r="A2" s="30" t="s">
        <v>0</v>
      </c>
      <c r="B2" s="255" t="str">
        <f>IF(ISBLANK(Résultats!A19),"",Résultats!A19)</f>
        <v/>
      </c>
      <c r="C2" s="259"/>
      <c r="D2" s="259"/>
      <c r="E2" s="259"/>
      <c r="F2" s="256"/>
      <c r="G2" s="31" t="s">
        <v>1</v>
      </c>
      <c r="H2" s="31"/>
      <c r="I2" s="255" t="str">
        <f>IF(ISBLANK(Résultats!D19),"",Résultats!D19)</f>
        <v/>
      </c>
      <c r="J2" s="256"/>
    </row>
    <row r="3" spans="1:10" ht="15.75" thickBot="1" x14ac:dyDescent="0.3">
      <c r="A3" s="30" t="s">
        <v>2</v>
      </c>
      <c r="B3" s="31"/>
      <c r="C3" s="255" t="str">
        <f>IF(ISBLANK(Résultats!G19),"",Résultats!G19)</f>
        <v/>
      </c>
      <c r="D3" s="259"/>
      <c r="E3" s="259"/>
      <c r="F3" s="256"/>
      <c r="G3" s="275" t="s">
        <v>17</v>
      </c>
      <c r="H3" s="276"/>
      <c r="I3" s="257" t="str">
        <f>IF(ISBLANK(Résultats!F19),"","moins de 21ans")</f>
        <v/>
      </c>
      <c r="J3" s="258"/>
    </row>
    <row r="4" spans="1:10" ht="15.75" thickBot="1" x14ac:dyDescent="0.3">
      <c r="A4" s="30" t="s">
        <v>4</v>
      </c>
      <c r="B4" s="31"/>
      <c r="C4" s="255" t="str">
        <f>IF(ISBLANK(Résultats!C2),"",(Résultats!C2))</f>
        <v/>
      </c>
      <c r="D4" s="259"/>
      <c r="E4" s="259"/>
      <c r="F4" s="256"/>
      <c r="G4" s="31" t="s">
        <v>9</v>
      </c>
      <c r="H4" s="31"/>
      <c r="I4" s="257" t="str">
        <f>IF(ISBLANK(Résultats!J2),"",Résultats!J2)</f>
        <v/>
      </c>
      <c r="J4" s="258"/>
    </row>
    <row r="5" spans="1:10" x14ac:dyDescent="0.25">
      <c r="A5" s="30" t="s">
        <v>34</v>
      </c>
      <c r="B5" s="31"/>
      <c r="C5" s="31"/>
      <c r="D5" s="31"/>
      <c r="E5" s="31"/>
      <c r="F5" s="31"/>
      <c r="G5" s="31"/>
      <c r="H5" s="31"/>
      <c r="I5" s="39"/>
      <c r="J5" s="32"/>
    </row>
    <row r="6" spans="1:10" ht="17.25" x14ac:dyDescent="0.25">
      <c r="A6" s="114" t="s">
        <v>41</v>
      </c>
      <c r="B6" s="31"/>
      <c r="C6" s="31"/>
      <c r="D6" s="31"/>
      <c r="E6" s="31"/>
      <c r="F6" s="31"/>
      <c r="G6" s="31"/>
      <c r="H6" s="31"/>
      <c r="I6" s="31"/>
      <c r="J6" s="32"/>
    </row>
    <row r="7" spans="1:10" ht="17.25" x14ac:dyDescent="0.25">
      <c r="A7" s="114" t="s">
        <v>43</v>
      </c>
      <c r="B7" s="31"/>
      <c r="C7" s="31"/>
      <c r="D7" s="31"/>
      <c r="E7" s="31"/>
      <c r="F7" s="31"/>
      <c r="G7" s="31"/>
      <c r="H7" s="31"/>
      <c r="I7" s="31"/>
      <c r="J7" s="32"/>
    </row>
    <row r="8" spans="1:10" ht="17.25" x14ac:dyDescent="0.25">
      <c r="A8" s="114" t="s">
        <v>45</v>
      </c>
      <c r="B8" s="31"/>
      <c r="C8" s="31"/>
      <c r="D8" s="31"/>
      <c r="E8" s="31"/>
      <c r="F8" s="31"/>
      <c r="G8" s="31"/>
      <c r="H8" s="31"/>
      <c r="I8" s="31"/>
      <c r="J8" s="32"/>
    </row>
    <row r="9" spans="1:10" ht="15.75" thickBot="1" x14ac:dyDescent="0.3">
      <c r="A9" s="30"/>
      <c r="B9" s="31"/>
      <c r="C9" s="31"/>
      <c r="D9" s="31"/>
      <c r="E9" s="31"/>
      <c r="F9" s="31"/>
      <c r="G9" s="31"/>
      <c r="H9" s="31"/>
      <c r="I9" s="31"/>
      <c r="J9" s="32"/>
    </row>
    <row r="10" spans="1:10" ht="62.25" x14ac:dyDescent="0.25">
      <c r="A10" s="31"/>
      <c r="B10" s="119" t="s">
        <v>52</v>
      </c>
      <c r="C10" s="120" t="s">
        <v>51</v>
      </c>
      <c r="D10" s="120" t="s">
        <v>49</v>
      </c>
      <c r="E10" s="120" t="s">
        <v>47</v>
      </c>
      <c r="F10" s="144" t="s">
        <v>30</v>
      </c>
      <c r="G10" s="64"/>
      <c r="H10" s="65"/>
      <c r="I10" s="31"/>
      <c r="J10" s="32"/>
    </row>
    <row r="11" spans="1:10" x14ac:dyDescent="0.25">
      <c r="A11" s="31"/>
      <c r="B11" s="33" t="s">
        <v>53</v>
      </c>
      <c r="C11" s="34">
        <f>ExerciceA!G13+ExerciceA!H13</f>
        <v>0</v>
      </c>
      <c r="D11" s="34">
        <f>ExerciceA!I13+ExerciceA!J13</f>
        <v>0</v>
      </c>
      <c r="E11" s="34">
        <f>ExerciceA!K13+ExerciceA!L13</f>
        <v>0</v>
      </c>
      <c r="F11" s="121">
        <f>ExerciceA!M13</f>
        <v>0</v>
      </c>
      <c r="G11" s="31"/>
      <c r="H11" s="67"/>
      <c r="I11" s="31"/>
      <c r="J11" s="32"/>
    </row>
    <row r="12" spans="1:10" x14ac:dyDescent="0.25">
      <c r="A12" s="31"/>
      <c r="B12" s="33" t="s">
        <v>54</v>
      </c>
      <c r="C12" s="34">
        <f>ExerciceB!G$13+ExerciceB!H$13</f>
        <v>0</v>
      </c>
      <c r="D12" s="34">
        <f>ExerciceB!I$13+ExerciceB!J$13</f>
        <v>0</v>
      </c>
      <c r="E12" s="34">
        <f>ExerciceB!K$13+ExerciceB!L$13</f>
        <v>0</v>
      </c>
      <c r="F12" s="121">
        <f>ExerciceB!M$13</f>
        <v>0</v>
      </c>
      <c r="G12" s="31"/>
      <c r="H12" s="67"/>
      <c r="I12" s="31"/>
      <c r="J12" s="32"/>
    </row>
    <row r="13" spans="1:10" x14ac:dyDescent="0.25">
      <c r="A13" s="31"/>
      <c r="B13" s="33" t="s">
        <v>55</v>
      </c>
      <c r="C13" s="34">
        <f>ExerciceC!G$13+ExerciceC!H$13</f>
        <v>0</v>
      </c>
      <c r="D13" s="34">
        <f>ExerciceC!I$13+ExerciceC!J$13</f>
        <v>0</v>
      </c>
      <c r="E13" s="34">
        <f>ExerciceC!K$13+ExerciceC!L$13</f>
        <v>0</v>
      </c>
      <c r="F13" s="121">
        <f>ExerciceC!M$13</f>
        <v>0</v>
      </c>
      <c r="G13" s="31"/>
      <c r="H13" s="67"/>
      <c r="I13" s="31"/>
      <c r="J13" s="32"/>
    </row>
    <row r="14" spans="1:10" x14ac:dyDescent="0.25">
      <c r="A14" s="31"/>
      <c r="B14" s="33" t="s">
        <v>56</v>
      </c>
      <c r="C14" s="34">
        <f>ExerciceD!G$13+ExerciceD!H$13</f>
        <v>0</v>
      </c>
      <c r="D14" s="34">
        <f>ExerciceD!I$13+ExerciceD!J$13</f>
        <v>0</v>
      </c>
      <c r="E14" s="34">
        <f>ExerciceD!K$13+ExerciceD!L$13</f>
        <v>0</v>
      </c>
      <c r="F14" s="121">
        <f>ExerciceD!M$13</f>
        <v>0</v>
      </c>
      <c r="G14" s="31"/>
      <c r="H14" s="67"/>
      <c r="I14" s="31"/>
      <c r="J14" s="32"/>
    </row>
    <row r="15" spans="1:10" x14ac:dyDescent="0.25">
      <c r="A15" s="31"/>
      <c r="B15" s="33" t="s">
        <v>57</v>
      </c>
      <c r="C15" s="34">
        <f>ExerciceE!G$13+ExerciceE!H$13</f>
        <v>0</v>
      </c>
      <c r="D15" s="34">
        <f>ExerciceE!I$13+ExerciceE!J$13</f>
        <v>0</v>
      </c>
      <c r="E15" s="34">
        <f>ExerciceE!K$13+ExerciceE!L$13</f>
        <v>0</v>
      </c>
      <c r="F15" s="121">
        <f>ExerciceE!M$13</f>
        <v>0</v>
      </c>
      <c r="G15" s="31"/>
      <c r="H15" s="67"/>
      <c r="I15" s="31"/>
      <c r="J15" s="32"/>
    </row>
    <row r="16" spans="1:10" x14ac:dyDescent="0.25">
      <c r="A16" s="31"/>
      <c r="B16" s="33" t="s">
        <v>58</v>
      </c>
      <c r="C16" s="34">
        <f>ExerciceF!G$13+ExerciceF!H$13</f>
        <v>0</v>
      </c>
      <c r="D16" s="34">
        <f>ExerciceF!I$13+ExerciceF!J$13</f>
        <v>0</v>
      </c>
      <c r="E16" s="34">
        <f>ExerciceF!K$13+ExerciceF!L$13</f>
        <v>0</v>
      </c>
      <c r="F16" s="121">
        <f>ExerciceF!M$13</f>
        <v>0</v>
      </c>
      <c r="G16" s="31"/>
      <c r="H16" s="67"/>
      <c r="I16" s="31"/>
      <c r="J16" s="32"/>
    </row>
    <row r="17" spans="1:10" x14ac:dyDescent="0.25">
      <c r="A17" s="31"/>
      <c r="B17" s="33" t="s">
        <v>59</v>
      </c>
      <c r="C17" s="34">
        <f>ExerciceG!G$13+ExerciceG!H$13</f>
        <v>0</v>
      </c>
      <c r="D17" s="34">
        <f>ExerciceG!I$13+ExerciceG!J$13</f>
        <v>0</v>
      </c>
      <c r="E17" s="34">
        <f>ExerciceG!K$13+ExerciceG!L$13</f>
        <v>0</v>
      </c>
      <c r="F17" s="121">
        <f>ExerciceG!M$13</f>
        <v>0</v>
      </c>
      <c r="G17" s="31"/>
      <c r="H17" s="67"/>
      <c r="I17" s="31"/>
      <c r="J17" s="32"/>
    </row>
    <row r="18" spans="1:10" x14ac:dyDescent="0.25">
      <c r="A18" s="31"/>
      <c r="B18" s="33" t="s">
        <v>60</v>
      </c>
      <c r="C18" s="34">
        <f>ExerciceH!G$13+ExerciceH!H$13</f>
        <v>0</v>
      </c>
      <c r="D18" s="34">
        <f>ExerciceH!I$13+ExerciceH!J$13</f>
        <v>0</v>
      </c>
      <c r="E18" s="34">
        <f>ExerciceH!K$13+ExerciceH!L$13</f>
        <v>0</v>
      </c>
      <c r="F18" s="121">
        <f>ExerciceH!M$13</f>
        <v>0</v>
      </c>
      <c r="G18" s="31"/>
      <c r="H18" s="67"/>
      <c r="I18" s="31"/>
      <c r="J18" s="32"/>
    </row>
    <row r="19" spans="1:10" x14ac:dyDescent="0.25">
      <c r="A19" s="31"/>
      <c r="B19" s="33" t="s">
        <v>61</v>
      </c>
      <c r="C19" s="34">
        <f>ExerciceI!G$13+ExerciceI!H$13</f>
        <v>0</v>
      </c>
      <c r="D19" s="34">
        <f>ExerciceI!I$13+ExerciceI!J$13</f>
        <v>0</v>
      </c>
      <c r="E19" s="34">
        <f>ExerciceI!K$13+ExerciceI!L$13</f>
        <v>0</v>
      </c>
      <c r="F19" s="121">
        <f>ExerciceI!M$13</f>
        <v>0</v>
      </c>
      <c r="G19" s="31"/>
      <c r="H19" s="67"/>
      <c r="I19" s="31"/>
      <c r="J19" s="32"/>
    </row>
    <row r="20" spans="1:10" x14ac:dyDescent="0.25">
      <c r="A20" s="31"/>
      <c r="B20" s="33" t="s">
        <v>62</v>
      </c>
      <c r="C20" s="34">
        <f>ExerciceJ!G$13+ExerciceJ!H$13</f>
        <v>0</v>
      </c>
      <c r="D20" s="34">
        <f>ExerciceJ!I$13+ExerciceJ!J$13</f>
        <v>0</v>
      </c>
      <c r="E20" s="34">
        <f>ExerciceJ!K$13+ExerciceJ!L$13</f>
        <v>0</v>
      </c>
      <c r="F20" s="121">
        <f>ExerciceJ!M$13</f>
        <v>0</v>
      </c>
      <c r="G20" s="31"/>
      <c r="H20" s="67"/>
      <c r="I20" s="31"/>
      <c r="J20" s="32"/>
    </row>
    <row r="21" spans="1:10" x14ac:dyDescent="0.25">
      <c r="A21" s="31"/>
      <c r="B21" s="33" t="s">
        <v>63</v>
      </c>
      <c r="C21" s="34">
        <f>ExerciceK!G$13+ExerciceK!H$13</f>
        <v>0</v>
      </c>
      <c r="D21" s="34">
        <f>ExerciceK!I$13+ExerciceK!J$13</f>
        <v>0</v>
      </c>
      <c r="E21" s="34">
        <f>ExerciceK!K$13+ExerciceK!L$13</f>
        <v>0</v>
      </c>
      <c r="F21" s="121">
        <f>ExerciceK!M$13</f>
        <v>0</v>
      </c>
      <c r="G21" s="31"/>
      <c r="H21" s="67"/>
      <c r="I21" s="31"/>
      <c r="J21" s="32"/>
    </row>
    <row r="22" spans="1:10" ht="15.75" thickBot="1" x14ac:dyDescent="0.3">
      <c r="A22" s="31"/>
      <c r="B22" s="122" t="s">
        <v>64</v>
      </c>
      <c r="C22" s="34">
        <f>ExerciceL!G$13+ExerciceL!H$13</f>
        <v>0</v>
      </c>
      <c r="D22" s="34">
        <f>ExerciceL!I$13+ExerciceL!J$13</f>
        <v>0</v>
      </c>
      <c r="E22" s="34">
        <f>ExerciceL!K$13+ExerciceL!L$13</f>
        <v>0</v>
      </c>
      <c r="F22" s="121">
        <f>ExerciceL!M$13</f>
        <v>0</v>
      </c>
      <c r="G22" s="31"/>
      <c r="H22" s="67"/>
      <c r="I22" s="31"/>
      <c r="J22" s="32"/>
    </row>
    <row r="23" spans="1:10" x14ac:dyDescent="0.25">
      <c r="A23" s="31"/>
      <c r="B23" s="106"/>
      <c r="C23" s="31"/>
      <c r="D23" s="31"/>
      <c r="E23" s="31"/>
      <c r="F23" s="31"/>
      <c r="G23" s="31"/>
      <c r="H23" s="67"/>
      <c r="I23" s="31"/>
      <c r="J23" s="32"/>
    </row>
    <row r="24" spans="1:10" x14ac:dyDescent="0.25">
      <c r="A24" s="31"/>
      <c r="B24" s="106"/>
      <c r="C24" s="31"/>
      <c r="D24" s="31"/>
      <c r="E24" s="31"/>
      <c r="F24" s="31"/>
      <c r="G24" s="31"/>
      <c r="H24" s="67"/>
      <c r="I24" s="31"/>
      <c r="J24" s="32"/>
    </row>
    <row r="25" spans="1:10" x14ac:dyDescent="0.25">
      <c r="A25" s="31"/>
      <c r="B25" s="106"/>
      <c r="C25" s="31"/>
      <c r="D25" s="31"/>
      <c r="E25" s="31"/>
      <c r="F25" s="31"/>
      <c r="G25" s="31"/>
      <c r="H25" s="67"/>
      <c r="I25" s="31"/>
      <c r="J25" s="32"/>
    </row>
    <row r="26" spans="1:10" x14ac:dyDescent="0.25">
      <c r="A26" s="31"/>
      <c r="B26" s="106"/>
      <c r="C26" s="31"/>
      <c r="D26" s="31"/>
      <c r="E26" s="31"/>
      <c r="F26" s="31"/>
      <c r="G26" s="31"/>
      <c r="H26" s="67"/>
      <c r="I26" s="31"/>
      <c r="J26" s="32"/>
    </row>
    <row r="27" spans="1:10" x14ac:dyDescent="0.25">
      <c r="A27" s="31"/>
      <c r="B27" s="106"/>
      <c r="C27" s="31"/>
      <c r="D27" s="31"/>
      <c r="E27" s="31"/>
      <c r="F27" s="31"/>
      <c r="G27" s="31"/>
      <c r="H27" s="67"/>
      <c r="I27" s="31"/>
      <c r="J27" s="32"/>
    </row>
    <row r="28" spans="1:10" x14ac:dyDescent="0.25">
      <c r="A28" s="31"/>
      <c r="B28" s="106"/>
      <c r="C28" s="31"/>
      <c r="D28" s="31"/>
      <c r="E28" s="31"/>
      <c r="F28" s="31"/>
      <c r="G28" s="31"/>
      <c r="H28" s="67"/>
      <c r="I28" s="31"/>
      <c r="J28" s="32"/>
    </row>
    <row r="29" spans="1:10" x14ac:dyDescent="0.25">
      <c r="A29" s="31"/>
      <c r="B29" s="106"/>
      <c r="C29" s="31"/>
      <c r="D29" s="31"/>
      <c r="E29" s="31"/>
      <c r="F29" s="31"/>
      <c r="G29" s="31"/>
      <c r="H29" s="67"/>
      <c r="I29" s="31"/>
      <c r="J29" s="32"/>
    </row>
    <row r="30" spans="1:10" x14ac:dyDescent="0.25">
      <c r="A30" s="31"/>
      <c r="B30" s="106"/>
      <c r="C30" s="31"/>
      <c r="D30" s="31"/>
      <c r="E30" s="31"/>
      <c r="F30" s="31"/>
      <c r="G30" s="31"/>
      <c r="H30" s="67"/>
      <c r="I30" s="31"/>
      <c r="J30" s="32"/>
    </row>
    <row r="31" spans="1:10" x14ac:dyDescent="0.25">
      <c r="A31" s="31"/>
      <c r="B31" s="106"/>
      <c r="C31" s="31"/>
      <c r="D31" s="31"/>
      <c r="E31" s="31"/>
      <c r="F31" s="31"/>
      <c r="G31" s="31"/>
      <c r="H31" s="67"/>
      <c r="I31" s="31"/>
      <c r="J31" s="32"/>
    </row>
    <row r="32" spans="1:10" x14ac:dyDescent="0.25">
      <c r="A32" s="31"/>
      <c r="B32" s="106"/>
      <c r="C32" s="31"/>
      <c r="D32" s="31"/>
      <c r="E32" s="31"/>
      <c r="F32" s="31"/>
      <c r="G32" s="31"/>
      <c r="H32" s="67"/>
      <c r="I32" s="31"/>
      <c r="J32" s="32"/>
    </row>
    <row r="33" spans="1:10" x14ac:dyDescent="0.25">
      <c r="A33" s="31"/>
      <c r="B33" s="106"/>
      <c r="C33" s="31"/>
      <c r="D33" s="31"/>
      <c r="E33" s="31"/>
      <c r="F33" s="31"/>
      <c r="G33" s="31"/>
      <c r="H33" s="67"/>
      <c r="I33" s="31"/>
      <c r="J33" s="32"/>
    </row>
    <row r="34" spans="1:10" x14ac:dyDescent="0.25">
      <c r="A34" s="31"/>
      <c r="B34" s="106"/>
      <c r="C34" s="31"/>
      <c r="D34" s="31"/>
      <c r="E34" s="107"/>
      <c r="F34" s="107"/>
      <c r="G34" s="31"/>
      <c r="H34" s="67"/>
      <c r="I34" s="31"/>
      <c r="J34" s="32"/>
    </row>
    <row r="35" spans="1:10" x14ac:dyDescent="0.25">
      <c r="A35" s="31"/>
      <c r="B35" s="31"/>
      <c r="C35" s="31"/>
      <c r="D35" s="108"/>
      <c r="E35" s="148" t="s">
        <v>19</v>
      </c>
      <c r="F35" s="152">
        <f>SUM(F11:F34)</f>
        <v>0</v>
      </c>
      <c r="G35" s="66"/>
      <c r="H35" s="31"/>
      <c r="I35" s="31"/>
      <c r="J35" s="32"/>
    </row>
    <row r="36" spans="1:10" x14ac:dyDescent="0.25">
      <c r="A36" s="31"/>
      <c r="B36" s="31"/>
      <c r="C36" s="31"/>
      <c r="D36" s="31"/>
      <c r="E36" s="35"/>
      <c r="F36" s="77"/>
      <c r="G36" s="31"/>
      <c r="H36" s="31"/>
      <c r="I36" s="31"/>
      <c r="J36" s="32"/>
    </row>
    <row r="37" spans="1:10" x14ac:dyDescent="0.25">
      <c r="A37" s="31"/>
      <c r="B37" s="31"/>
      <c r="C37" s="31"/>
      <c r="D37" s="31"/>
      <c r="E37" s="31"/>
      <c r="F37" s="31"/>
      <c r="G37" s="31"/>
      <c r="H37" s="31"/>
      <c r="I37" s="31"/>
      <c r="J37" s="32"/>
    </row>
    <row r="38" spans="1:10" x14ac:dyDescent="0.25">
      <c r="A38" s="30"/>
      <c r="B38" s="31"/>
      <c r="C38" s="31"/>
      <c r="D38" s="31"/>
      <c r="E38" s="31"/>
      <c r="F38" s="31"/>
      <c r="G38" s="31"/>
      <c r="H38" s="31"/>
      <c r="I38" s="31"/>
      <c r="J38" s="32"/>
    </row>
    <row r="39" spans="1:10" x14ac:dyDescent="0.25">
      <c r="A39" s="30"/>
      <c r="B39" s="31"/>
      <c r="C39" s="31"/>
      <c r="D39" s="31"/>
      <c r="E39" s="31"/>
      <c r="F39" s="31"/>
      <c r="G39" s="31"/>
      <c r="H39" s="31"/>
      <c r="I39" s="31"/>
      <c r="J39" s="32"/>
    </row>
    <row r="40" spans="1:10" x14ac:dyDescent="0.25">
      <c r="A40" s="30"/>
      <c r="B40" s="31"/>
      <c r="C40" s="31"/>
      <c r="D40" s="31"/>
      <c r="E40" s="31"/>
      <c r="F40" s="31"/>
      <c r="G40" s="31"/>
      <c r="H40" s="31"/>
      <c r="I40" s="31"/>
      <c r="J40" s="32"/>
    </row>
    <row r="41" spans="1:10" x14ac:dyDescent="0.25">
      <c r="A41" s="30"/>
      <c r="B41" s="31"/>
      <c r="C41" s="31"/>
      <c r="D41" s="31"/>
      <c r="E41" s="31"/>
      <c r="F41" s="31"/>
      <c r="G41" s="31"/>
      <c r="H41" s="31"/>
      <c r="I41" s="31"/>
      <c r="J41" s="32"/>
    </row>
    <row r="42" spans="1:10" x14ac:dyDescent="0.25">
      <c r="A42" s="30"/>
      <c r="B42" s="31"/>
      <c r="C42" s="31"/>
      <c r="D42" s="31"/>
      <c r="E42" s="31"/>
      <c r="F42" s="31"/>
      <c r="G42" s="31"/>
      <c r="H42" s="31"/>
      <c r="I42" s="31"/>
      <c r="J42" s="32"/>
    </row>
    <row r="43" spans="1:10" x14ac:dyDescent="0.25">
      <c r="A43" s="30"/>
      <c r="B43" s="31"/>
      <c r="C43" s="31"/>
      <c r="D43" s="31"/>
      <c r="E43" s="31"/>
      <c r="F43" s="31"/>
      <c r="G43" s="31"/>
      <c r="H43" s="31"/>
      <c r="I43" s="31"/>
      <c r="J43" s="32"/>
    </row>
    <row r="44" spans="1:10" x14ac:dyDescent="0.25">
      <c r="A44" s="30"/>
      <c r="B44" s="31"/>
      <c r="C44" s="31"/>
      <c r="D44" s="31"/>
      <c r="E44" s="31"/>
      <c r="F44" s="31"/>
      <c r="G44" s="31"/>
      <c r="H44" s="31"/>
      <c r="I44" s="31"/>
      <c r="J44" s="32"/>
    </row>
    <row r="45" spans="1:10" x14ac:dyDescent="0.25">
      <c r="A45" s="30"/>
      <c r="B45" s="31"/>
      <c r="C45" s="31"/>
      <c r="D45" s="31"/>
      <c r="E45" s="31"/>
      <c r="F45" s="31"/>
      <c r="G45" s="31"/>
      <c r="H45" s="31"/>
      <c r="I45" s="31"/>
      <c r="J45" s="32"/>
    </row>
    <row r="46" spans="1:10" ht="15.75" thickBot="1" x14ac:dyDescent="0.3">
      <c r="A46" s="30"/>
      <c r="B46" s="36" t="s">
        <v>3</v>
      </c>
      <c r="C46" s="31"/>
      <c r="D46" s="31"/>
      <c r="E46" s="31"/>
      <c r="F46" s="31" t="s">
        <v>5</v>
      </c>
      <c r="G46" s="31"/>
      <c r="H46" s="31"/>
      <c r="I46" s="31"/>
      <c r="J46" s="32"/>
    </row>
    <row r="47" spans="1:10" ht="15.75" thickBot="1" x14ac:dyDescent="0.3">
      <c r="A47" s="30"/>
      <c r="B47" s="249" t="str">
        <f>IF(ISBLANK(Résultats!C4),"",Résultats!C4)</f>
        <v/>
      </c>
      <c r="C47" s="250"/>
      <c r="D47" s="251"/>
      <c r="E47" s="31"/>
      <c r="F47" s="240"/>
      <c r="G47" s="241"/>
      <c r="H47" s="242"/>
      <c r="I47" s="31"/>
      <c r="J47" s="32"/>
    </row>
    <row r="48" spans="1:10" x14ac:dyDescent="0.25">
      <c r="A48" s="30"/>
      <c r="B48" s="31"/>
      <c r="C48" s="31"/>
      <c r="D48" s="31"/>
      <c r="E48" s="31"/>
      <c r="F48" s="243"/>
      <c r="G48" s="244"/>
      <c r="H48" s="245"/>
      <c r="I48" s="31"/>
      <c r="J48" s="32"/>
    </row>
    <row r="49" spans="1:10" x14ac:dyDescent="0.25">
      <c r="A49" s="30"/>
      <c r="B49" s="31"/>
      <c r="C49" s="31"/>
      <c r="D49" s="31"/>
      <c r="E49" s="31"/>
      <c r="F49" s="243"/>
      <c r="G49" s="244"/>
      <c r="H49" s="245"/>
      <c r="I49" s="31"/>
      <c r="J49" s="32"/>
    </row>
    <row r="50" spans="1:10" x14ac:dyDescent="0.25">
      <c r="A50" s="30"/>
      <c r="B50" s="31"/>
      <c r="C50" s="31"/>
      <c r="D50" s="31"/>
      <c r="E50" s="31"/>
      <c r="F50" s="243"/>
      <c r="G50" s="244"/>
      <c r="H50" s="245"/>
      <c r="I50" s="31"/>
      <c r="J50" s="32"/>
    </row>
    <row r="51" spans="1:10" ht="15.75" thickBot="1" x14ac:dyDescent="0.3">
      <c r="A51" s="30"/>
      <c r="B51" s="31"/>
      <c r="C51" s="31"/>
      <c r="D51" s="31"/>
      <c r="E51" s="31"/>
      <c r="F51" s="246"/>
      <c r="G51" s="247"/>
      <c r="H51" s="248"/>
      <c r="I51" s="31"/>
      <c r="J51" s="32"/>
    </row>
    <row r="52" spans="1:10" ht="15.75" thickBot="1" x14ac:dyDescent="0.3">
      <c r="A52" s="57" t="s">
        <v>18</v>
      </c>
      <c r="B52" s="36"/>
      <c r="C52" s="36"/>
      <c r="D52" s="36"/>
      <c r="E52" s="36"/>
      <c r="F52" s="36"/>
      <c r="G52" s="36"/>
      <c r="H52" s="36"/>
      <c r="I52" s="36"/>
      <c r="J52" s="37"/>
    </row>
  </sheetData>
  <sheetProtection algorithmName="SHA-512" hashValue="teqM01NPrGOxSjir2B9PN953Q2DZv+SdL7JFqs1WHffEgyi1atvtlnOaYVyURtzpzZ2Xh0iUO9qG3dqMZW3rcA==" saltValue="llK5dL/hM5S4s9bo74lcb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FE73-D36B-40E2-8ACF-0D464D39244B}">
  <sheetPr codeName="Feuil25"/>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52" t="s">
        <v>65</v>
      </c>
      <c r="B1" s="253"/>
      <c r="C1" s="253"/>
      <c r="D1" s="253"/>
      <c r="E1" s="253"/>
      <c r="F1" s="253"/>
      <c r="G1" s="253"/>
      <c r="H1" s="253"/>
      <c r="I1" s="253"/>
      <c r="J1" s="254"/>
    </row>
    <row r="2" spans="1:10" ht="15.75" thickBot="1" x14ac:dyDescent="0.3">
      <c r="A2" s="6" t="s">
        <v>0</v>
      </c>
      <c r="B2" s="255" t="str">
        <f>IF(ISBLANK(Résultats!A20),"",Résultats!A20)</f>
        <v/>
      </c>
      <c r="C2" s="259"/>
      <c r="D2" s="259"/>
      <c r="E2" s="259"/>
      <c r="F2" s="256"/>
      <c r="G2" s="7" t="s">
        <v>1</v>
      </c>
      <c r="H2" s="7"/>
      <c r="I2" s="255" t="str">
        <f>IF(ISBLANK(Résultats!D20),"",Résultats!D20)</f>
        <v/>
      </c>
      <c r="J2" s="256"/>
    </row>
    <row r="3" spans="1:10" ht="15.75" thickBot="1" x14ac:dyDescent="0.3">
      <c r="A3" s="6" t="s">
        <v>2</v>
      </c>
      <c r="B3" s="7"/>
      <c r="C3" s="255" t="str">
        <f>IF(ISBLANK(Résultats!G20),"",Résultats!G20)</f>
        <v/>
      </c>
      <c r="D3" s="259"/>
      <c r="E3" s="259"/>
      <c r="F3" s="256"/>
      <c r="G3" s="260" t="s">
        <v>17</v>
      </c>
      <c r="H3" s="261"/>
      <c r="I3" s="257" t="str">
        <f>IF(ISBLANK(Résultats!F20),"","moins de 21ans")</f>
        <v/>
      </c>
      <c r="J3" s="258"/>
    </row>
    <row r="4" spans="1:10" ht="15.75" thickBot="1" x14ac:dyDescent="0.3">
      <c r="A4" s="6" t="s">
        <v>4</v>
      </c>
      <c r="B4" s="7"/>
      <c r="C4" s="255" t="str">
        <f>IF(ISBLANK(Résultats!C2),"",(Résultats!C2))</f>
        <v/>
      </c>
      <c r="D4" s="259"/>
      <c r="E4" s="259"/>
      <c r="F4" s="256"/>
      <c r="G4" s="7" t="s">
        <v>9</v>
      </c>
      <c r="H4" s="7"/>
      <c r="I4" s="257" t="str">
        <f>IF(ISBLANK(Résultats!J2),"",Résultats!J2)</f>
        <v/>
      </c>
      <c r="J4" s="258"/>
    </row>
    <row r="5" spans="1:10" x14ac:dyDescent="0.25">
      <c r="A5" s="6" t="s">
        <v>34</v>
      </c>
      <c r="B5" s="7"/>
      <c r="C5" s="7"/>
      <c r="D5" s="7"/>
      <c r="E5" s="7"/>
      <c r="F5" s="7"/>
      <c r="G5" s="7"/>
      <c r="H5" s="7"/>
      <c r="I5" s="38"/>
      <c r="J5" s="8"/>
    </row>
    <row r="6" spans="1:10" ht="17.25" x14ac:dyDescent="0.25">
      <c r="A6" s="92" t="s">
        <v>41</v>
      </c>
      <c r="B6" s="7"/>
      <c r="C6" s="7"/>
      <c r="D6" s="7"/>
      <c r="E6" s="7"/>
      <c r="F6" s="7"/>
      <c r="G6" s="7"/>
      <c r="H6" s="7"/>
      <c r="I6" s="7"/>
      <c r="J6" s="8"/>
    </row>
    <row r="7" spans="1:10" ht="17.25" x14ac:dyDescent="0.25">
      <c r="A7" s="92" t="s">
        <v>43</v>
      </c>
      <c r="B7" s="7"/>
      <c r="C7" s="7"/>
      <c r="D7" s="7"/>
      <c r="E7" s="7"/>
      <c r="F7" s="7"/>
      <c r="G7" s="7"/>
      <c r="H7" s="7"/>
      <c r="I7" s="7"/>
      <c r="J7" s="8"/>
    </row>
    <row r="8" spans="1:10" ht="17.25" x14ac:dyDescent="0.25">
      <c r="A8" s="92" t="s">
        <v>45</v>
      </c>
      <c r="B8" s="7"/>
      <c r="C8" s="7"/>
      <c r="D8" s="7"/>
      <c r="E8" s="7"/>
      <c r="F8" s="7"/>
      <c r="G8" s="7"/>
      <c r="H8" s="7"/>
      <c r="I8" s="7"/>
      <c r="J8" s="8"/>
    </row>
    <row r="9" spans="1:10" ht="15.75" thickBot="1" x14ac:dyDescent="0.3">
      <c r="A9" s="6"/>
      <c r="B9" s="7"/>
      <c r="C9" s="7"/>
      <c r="D9" s="7"/>
      <c r="E9" s="7"/>
      <c r="F9" s="7"/>
      <c r="G9" s="7"/>
      <c r="H9" s="7"/>
      <c r="I9" s="7"/>
      <c r="J9" s="8"/>
    </row>
    <row r="10" spans="1:10" ht="62.25" x14ac:dyDescent="0.25">
      <c r="A10" s="7"/>
      <c r="B10" s="94" t="s">
        <v>52</v>
      </c>
      <c r="C10" s="95" t="s">
        <v>51</v>
      </c>
      <c r="D10" s="95" t="s">
        <v>49</v>
      </c>
      <c r="E10" s="95" t="s">
        <v>47</v>
      </c>
      <c r="F10" s="143" t="s">
        <v>30</v>
      </c>
      <c r="G10" s="61"/>
      <c r="H10" s="62"/>
      <c r="I10" s="7"/>
      <c r="J10" s="8"/>
    </row>
    <row r="11" spans="1:10" x14ac:dyDescent="0.25">
      <c r="A11" s="7"/>
      <c r="B11" s="9" t="s">
        <v>53</v>
      </c>
      <c r="C11" s="10">
        <f>ExerciceA!G14+ExerciceA!H14</f>
        <v>0</v>
      </c>
      <c r="D11" s="10">
        <f>ExerciceA!I14+ExerciceA!J14</f>
        <v>0</v>
      </c>
      <c r="E11" s="10">
        <f>ExerciceA!K14+ExerciceA!L14</f>
        <v>0</v>
      </c>
      <c r="F11" s="96">
        <f>ExerciceA!M14</f>
        <v>0</v>
      </c>
      <c r="G11" s="7"/>
      <c r="H11" s="63"/>
      <c r="I11" s="7"/>
      <c r="J11" s="8"/>
    </row>
    <row r="12" spans="1:10" x14ac:dyDescent="0.25">
      <c r="A12" s="7"/>
      <c r="B12" s="9" t="s">
        <v>54</v>
      </c>
      <c r="C12" s="10">
        <f>ExerciceB!G$14+ExerciceB!H$14</f>
        <v>0</v>
      </c>
      <c r="D12" s="10">
        <f>ExerciceB!I$14+ExerciceB!J$14</f>
        <v>0</v>
      </c>
      <c r="E12" s="10">
        <f>ExerciceB!K$14+ExerciceB!L$14</f>
        <v>0</v>
      </c>
      <c r="F12" s="96">
        <f>ExerciceB!M$14</f>
        <v>0</v>
      </c>
      <c r="G12" s="7"/>
      <c r="H12" s="63"/>
      <c r="I12" s="7"/>
      <c r="J12" s="8"/>
    </row>
    <row r="13" spans="1:10" x14ac:dyDescent="0.25">
      <c r="A13" s="7"/>
      <c r="B13" s="9" t="s">
        <v>55</v>
      </c>
      <c r="C13" s="10">
        <f>ExerciceC!G$14+ExerciceC!H$14</f>
        <v>0</v>
      </c>
      <c r="D13" s="10">
        <f>ExerciceC!I$14+ExerciceC!J$14</f>
        <v>0</v>
      </c>
      <c r="E13" s="10">
        <f>ExerciceC!K$14+ExerciceC!L$14</f>
        <v>0</v>
      </c>
      <c r="F13" s="96">
        <f>ExerciceC!M$14</f>
        <v>0</v>
      </c>
      <c r="G13" s="7"/>
      <c r="H13" s="63"/>
      <c r="I13" s="7"/>
      <c r="J13" s="8"/>
    </row>
    <row r="14" spans="1:10" x14ac:dyDescent="0.25">
      <c r="A14" s="7"/>
      <c r="B14" s="9" t="s">
        <v>56</v>
      </c>
      <c r="C14" s="10">
        <f>ExerciceD!G$14+ExerciceD!H$14</f>
        <v>0</v>
      </c>
      <c r="D14" s="10">
        <f>ExerciceD!I$14+ExerciceD!J$14</f>
        <v>0</v>
      </c>
      <c r="E14" s="10">
        <f>ExerciceD!K$14+ExerciceD!L$14</f>
        <v>0</v>
      </c>
      <c r="F14" s="96">
        <f>ExerciceD!M$14</f>
        <v>0</v>
      </c>
      <c r="G14" s="7"/>
      <c r="H14" s="63"/>
      <c r="I14" s="7"/>
      <c r="J14" s="8"/>
    </row>
    <row r="15" spans="1:10" x14ac:dyDescent="0.25">
      <c r="A15" s="7"/>
      <c r="B15" s="9" t="s">
        <v>57</v>
      </c>
      <c r="C15" s="10">
        <f>ExerciceE!G$14+ExerciceE!H$14</f>
        <v>0</v>
      </c>
      <c r="D15" s="10">
        <f>ExerciceE!I$14+ExerciceE!J$14</f>
        <v>0</v>
      </c>
      <c r="E15" s="10">
        <f>ExerciceE!K$14+ExerciceE!L$14</f>
        <v>0</v>
      </c>
      <c r="F15" s="96">
        <f>ExerciceE!M$14</f>
        <v>0</v>
      </c>
      <c r="G15" s="7"/>
      <c r="H15" s="63"/>
      <c r="I15" s="7"/>
      <c r="J15" s="8"/>
    </row>
    <row r="16" spans="1:10" x14ac:dyDescent="0.25">
      <c r="A16" s="7"/>
      <c r="B16" s="9" t="s">
        <v>58</v>
      </c>
      <c r="C16" s="10">
        <f>ExerciceF!G$14+ExerciceF!H$14</f>
        <v>0</v>
      </c>
      <c r="D16" s="10">
        <f>ExerciceF!I$14+ExerciceF!J$14</f>
        <v>0</v>
      </c>
      <c r="E16" s="10">
        <f>ExerciceF!K$14+ExerciceF!L$14</f>
        <v>0</v>
      </c>
      <c r="F16" s="96">
        <f>ExerciceF!M$14</f>
        <v>0</v>
      </c>
      <c r="G16" s="7"/>
      <c r="H16" s="63"/>
      <c r="I16" s="7"/>
      <c r="J16" s="8"/>
    </row>
    <row r="17" spans="1:10" x14ac:dyDescent="0.25">
      <c r="A17" s="7"/>
      <c r="B17" s="9" t="s">
        <v>59</v>
      </c>
      <c r="C17" s="10">
        <f>ExerciceG!G$14+ExerciceG!H$14</f>
        <v>0</v>
      </c>
      <c r="D17" s="10">
        <f>ExerciceG!I$14+ExerciceG!J$14</f>
        <v>0</v>
      </c>
      <c r="E17" s="10">
        <f>ExerciceG!K$14+ExerciceG!L$14</f>
        <v>0</v>
      </c>
      <c r="F17" s="96">
        <f>ExerciceG!M$14</f>
        <v>0</v>
      </c>
      <c r="G17" s="7"/>
      <c r="H17" s="63"/>
      <c r="I17" s="7"/>
      <c r="J17" s="8"/>
    </row>
    <row r="18" spans="1:10" x14ac:dyDescent="0.25">
      <c r="A18" s="7"/>
      <c r="B18" s="9" t="s">
        <v>60</v>
      </c>
      <c r="C18" s="10">
        <f>ExerciceH!G$14+ExerciceH!H$14</f>
        <v>0</v>
      </c>
      <c r="D18" s="10">
        <f>ExerciceH!I$14+ExerciceH!J$14</f>
        <v>0</v>
      </c>
      <c r="E18" s="10">
        <f>ExerciceH!K$14+ExerciceH!L$14</f>
        <v>0</v>
      </c>
      <c r="F18" s="96">
        <f>ExerciceH!M$14</f>
        <v>0</v>
      </c>
      <c r="G18" s="7"/>
      <c r="H18" s="63"/>
      <c r="I18" s="7"/>
      <c r="J18" s="8"/>
    </row>
    <row r="19" spans="1:10" x14ac:dyDescent="0.25">
      <c r="A19" s="7"/>
      <c r="B19" s="9" t="s">
        <v>61</v>
      </c>
      <c r="C19" s="10">
        <f>ExerciceI!G$14+ExerciceI!H$14</f>
        <v>0</v>
      </c>
      <c r="D19" s="10">
        <f>ExerciceI!I$14+ExerciceI!J$14</f>
        <v>0</v>
      </c>
      <c r="E19" s="10">
        <f>ExerciceI!K$14+ExerciceI!L$14</f>
        <v>0</v>
      </c>
      <c r="F19" s="96">
        <f>ExerciceI!M$14</f>
        <v>0</v>
      </c>
      <c r="G19" s="7"/>
      <c r="H19" s="63"/>
      <c r="I19" s="7"/>
      <c r="J19" s="8"/>
    </row>
    <row r="20" spans="1:10" x14ac:dyDescent="0.25">
      <c r="A20" s="7"/>
      <c r="B20" s="9" t="s">
        <v>62</v>
      </c>
      <c r="C20" s="10">
        <f>ExerciceJ!G$14+ExerciceJ!H$14</f>
        <v>0</v>
      </c>
      <c r="D20" s="10">
        <f>ExerciceJ!I$14+ExerciceJ!J$14</f>
        <v>0</v>
      </c>
      <c r="E20" s="10">
        <f>ExerciceJ!K$14+ExerciceJ!L$14</f>
        <v>0</v>
      </c>
      <c r="F20" s="96">
        <f>ExerciceJ!M$14</f>
        <v>0</v>
      </c>
      <c r="G20" s="7"/>
      <c r="H20" s="63"/>
      <c r="I20" s="7"/>
      <c r="J20" s="8"/>
    </row>
    <row r="21" spans="1:10" x14ac:dyDescent="0.25">
      <c r="A21" s="7"/>
      <c r="B21" s="9" t="s">
        <v>63</v>
      </c>
      <c r="C21" s="10">
        <f>ExerciceK!G$14+ExerciceK!H$14</f>
        <v>0</v>
      </c>
      <c r="D21" s="10">
        <f>ExerciceK!I$14+ExerciceK!J$14</f>
        <v>0</v>
      </c>
      <c r="E21" s="10">
        <f>ExerciceK!K$14+ExerciceK!L$14</f>
        <v>0</v>
      </c>
      <c r="F21" s="96">
        <f>ExerciceK!M$14</f>
        <v>0</v>
      </c>
      <c r="G21" s="7"/>
      <c r="H21" s="63"/>
      <c r="I21" s="7"/>
      <c r="J21" s="8"/>
    </row>
    <row r="22" spans="1:10" ht="15.75" thickBot="1" x14ac:dyDescent="0.3">
      <c r="A22" s="7"/>
      <c r="B22" s="97" t="s">
        <v>64</v>
      </c>
      <c r="C22" s="10">
        <f>ExerciceL!G$14+ExerciceL!H$14</f>
        <v>0</v>
      </c>
      <c r="D22" s="10">
        <f>ExerciceL!I$14+ExerciceL!J$14</f>
        <v>0</v>
      </c>
      <c r="E22" s="10">
        <f>ExerciceL!K$14+ExerciceL!L$14</f>
        <v>0</v>
      </c>
      <c r="F22" s="96">
        <f>ExerciceL!M$14</f>
        <v>0</v>
      </c>
      <c r="G22" s="7"/>
      <c r="H22" s="63"/>
      <c r="I22" s="7"/>
      <c r="J22" s="8"/>
    </row>
    <row r="23" spans="1:10" x14ac:dyDescent="0.25">
      <c r="A23" s="7"/>
      <c r="B23" s="98"/>
      <c r="C23" s="7"/>
      <c r="D23" s="7"/>
      <c r="E23" s="7"/>
      <c r="F23" s="7"/>
      <c r="G23" s="7"/>
      <c r="H23" s="63"/>
      <c r="I23" s="7"/>
      <c r="J23" s="8"/>
    </row>
    <row r="24" spans="1:10" x14ac:dyDescent="0.25">
      <c r="A24" s="7"/>
      <c r="B24" s="98"/>
      <c r="C24" s="7"/>
      <c r="D24" s="7"/>
      <c r="E24" s="7"/>
      <c r="F24" s="7"/>
      <c r="G24" s="7"/>
      <c r="H24" s="63"/>
      <c r="I24" s="7"/>
      <c r="J24" s="8"/>
    </row>
    <row r="25" spans="1:10" x14ac:dyDescent="0.25">
      <c r="A25" s="7"/>
      <c r="B25" s="98"/>
      <c r="C25" s="7"/>
      <c r="D25" s="7"/>
      <c r="E25" s="7"/>
      <c r="F25" s="7"/>
      <c r="G25" s="7"/>
      <c r="H25" s="63"/>
      <c r="I25" s="7"/>
      <c r="J25" s="8"/>
    </row>
    <row r="26" spans="1:10" x14ac:dyDescent="0.25">
      <c r="A26" s="7"/>
      <c r="B26" s="98"/>
      <c r="C26" s="7"/>
      <c r="D26" s="7"/>
      <c r="E26" s="7"/>
      <c r="F26" s="7"/>
      <c r="G26" s="7"/>
      <c r="H26" s="63"/>
      <c r="I26" s="7"/>
      <c r="J26" s="8"/>
    </row>
    <row r="27" spans="1:10" x14ac:dyDescent="0.25">
      <c r="A27" s="7"/>
      <c r="B27" s="98"/>
      <c r="C27" s="7"/>
      <c r="D27" s="7"/>
      <c r="E27" s="7"/>
      <c r="F27" s="7"/>
      <c r="G27" s="7"/>
      <c r="H27" s="63"/>
      <c r="I27" s="7"/>
      <c r="J27" s="8"/>
    </row>
    <row r="28" spans="1:10" x14ac:dyDescent="0.25">
      <c r="A28" s="7"/>
      <c r="B28" s="98"/>
      <c r="C28" s="7"/>
      <c r="D28" s="7"/>
      <c r="E28" s="7"/>
      <c r="F28" s="7"/>
      <c r="G28" s="7"/>
      <c r="H28" s="63"/>
      <c r="I28" s="7"/>
      <c r="J28" s="8"/>
    </row>
    <row r="29" spans="1:10" x14ac:dyDescent="0.25">
      <c r="A29" s="7"/>
      <c r="B29" s="98"/>
      <c r="C29" s="7"/>
      <c r="D29" s="7"/>
      <c r="E29" s="7"/>
      <c r="F29" s="7"/>
      <c r="G29" s="7"/>
      <c r="H29" s="63"/>
      <c r="I29" s="7"/>
      <c r="J29" s="8"/>
    </row>
    <row r="30" spans="1:10" x14ac:dyDescent="0.25">
      <c r="A30" s="7"/>
      <c r="B30" s="98"/>
      <c r="C30" s="7"/>
      <c r="D30" s="7"/>
      <c r="E30" s="7"/>
      <c r="F30" s="7"/>
      <c r="G30" s="7"/>
      <c r="H30" s="63"/>
      <c r="I30" s="7"/>
      <c r="J30" s="8"/>
    </row>
    <row r="31" spans="1:10" x14ac:dyDescent="0.25">
      <c r="A31" s="7"/>
      <c r="B31" s="98"/>
      <c r="C31" s="7"/>
      <c r="D31" s="7"/>
      <c r="E31" s="7"/>
      <c r="F31" s="7"/>
      <c r="G31" s="7"/>
      <c r="H31" s="63"/>
      <c r="I31" s="7"/>
      <c r="J31" s="8"/>
    </row>
    <row r="32" spans="1:10" x14ac:dyDescent="0.25">
      <c r="A32" s="7"/>
      <c r="B32" s="98"/>
      <c r="C32" s="7"/>
      <c r="D32" s="7"/>
      <c r="E32" s="7"/>
      <c r="F32" s="7"/>
      <c r="G32" s="7"/>
      <c r="H32" s="63"/>
      <c r="I32" s="7"/>
      <c r="J32" s="8"/>
    </row>
    <row r="33" spans="1:10" x14ac:dyDescent="0.25">
      <c r="A33" s="7"/>
      <c r="B33" s="98"/>
      <c r="C33" s="7"/>
      <c r="D33" s="7"/>
      <c r="E33" s="7"/>
      <c r="F33" s="7"/>
      <c r="G33" s="7"/>
      <c r="H33" s="63"/>
      <c r="I33" s="7"/>
      <c r="J33" s="8"/>
    </row>
    <row r="34" spans="1:10" x14ac:dyDescent="0.25">
      <c r="A34" s="7"/>
      <c r="B34" s="98"/>
      <c r="C34" s="7"/>
      <c r="D34" s="7"/>
      <c r="E34" s="99"/>
      <c r="F34" s="99"/>
      <c r="G34" s="7"/>
      <c r="H34" s="63"/>
      <c r="I34" s="7"/>
      <c r="J34" s="8"/>
    </row>
    <row r="35" spans="1:10" x14ac:dyDescent="0.25">
      <c r="A35" s="7"/>
      <c r="B35" s="7"/>
      <c r="C35" s="7"/>
      <c r="D35" s="44"/>
      <c r="E35" s="147" t="s">
        <v>19</v>
      </c>
      <c r="F35" s="151">
        <f>SUM(F11:F34)</f>
        <v>0</v>
      </c>
      <c r="G35" s="43"/>
      <c r="H35" s="7"/>
      <c r="I35" s="7"/>
      <c r="J35" s="8"/>
    </row>
    <row r="36" spans="1:10" x14ac:dyDescent="0.25">
      <c r="A36" s="7"/>
      <c r="B36" s="7"/>
      <c r="C36" s="7"/>
      <c r="D36" s="7"/>
      <c r="E36" s="11"/>
      <c r="F36" s="76"/>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2" t="s">
        <v>3</v>
      </c>
      <c r="C46" s="7"/>
      <c r="D46" s="7"/>
      <c r="E46" s="7"/>
      <c r="F46" s="7" t="s">
        <v>5</v>
      </c>
      <c r="G46" s="7"/>
      <c r="H46" s="7"/>
      <c r="I46" s="7"/>
      <c r="J46" s="8"/>
    </row>
    <row r="47" spans="1:10" ht="15.75" thickBot="1" x14ac:dyDescent="0.3">
      <c r="A47" s="6"/>
      <c r="B47" s="249" t="str">
        <f>IF(ISBLANK(Résultats!C4),"",Résultats!C4)</f>
        <v/>
      </c>
      <c r="C47" s="250"/>
      <c r="D47" s="251"/>
      <c r="E47" s="7"/>
      <c r="F47" s="240"/>
      <c r="G47" s="241"/>
      <c r="H47" s="242"/>
      <c r="I47" s="7"/>
      <c r="J47" s="8"/>
    </row>
    <row r="48" spans="1:10" x14ac:dyDescent="0.25">
      <c r="A48" s="6"/>
      <c r="B48" s="7"/>
      <c r="C48" s="7"/>
      <c r="D48" s="7"/>
      <c r="E48" s="7"/>
      <c r="F48" s="243"/>
      <c r="G48" s="244"/>
      <c r="H48" s="245"/>
      <c r="I48" s="7"/>
      <c r="J48" s="8"/>
    </row>
    <row r="49" spans="1:10" x14ac:dyDescent="0.25">
      <c r="A49" s="6"/>
      <c r="B49" s="7"/>
      <c r="C49" s="7"/>
      <c r="D49" s="7"/>
      <c r="E49" s="7"/>
      <c r="F49" s="243"/>
      <c r="G49" s="244"/>
      <c r="H49" s="245"/>
      <c r="I49" s="7"/>
      <c r="J49" s="8"/>
    </row>
    <row r="50" spans="1:10" x14ac:dyDescent="0.25">
      <c r="A50" s="6"/>
      <c r="B50" s="7"/>
      <c r="C50" s="7"/>
      <c r="D50" s="7"/>
      <c r="E50" s="7"/>
      <c r="F50" s="243"/>
      <c r="G50" s="244"/>
      <c r="H50" s="245"/>
      <c r="I50" s="7"/>
      <c r="J50" s="8"/>
    </row>
    <row r="51" spans="1:10" ht="15.75" thickBot="1" x14ac:dyDescent="0.3">
      <c r="A51" s="6"/>
      <c r="B51" s="7"/>
      <c r="C51" s="7"/>
      <c r="D51" s="7"/>
      <c r="E51" s="7"/>
      <c r="F51" s="246"/>
      <c r="G51" s="247"/>
      <c r="H51" s="248"/>
      <c r="I51" s="7"/>
      <c r="J51" s="8"/>
    </row>
    <row r="52" spans="1:10" ht="15.75" thickBot="1" x14ac:dyDescent="0.3">
      <c r="A52" s="56" t="s">
        <v>18</v>
      </c>
      <c r="B52" s="12"/>
      <c r="C52" s="12"/>
      <c r="D52" s="12"/>
      <c r="E52" s="12"/>
      <c r="F52" s="12"/>
      <c r="G52" s="12"/>
      <c r="H52" s="12"/>
      <c r="I52" s="12"/>
      <c r="J52" s="13"/>
    </row>
  </sheetData>
  <sheetProtection algorithmName="SHA-512" hashValue="/zI68OOD4h4mTq77QxaefpcrC9O2H+XyWxv24H12PdDSM2xB1xSm14AVpQxBMMiDBUsOIz2Tex8njed0swlh7A==" saltValue="O/dg3lBDRJxhARk4FgwyP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A8F4-6AB4-46D6-8572-DA92D212350A}">
  <sheetPr codeName="Feuil26">
    <tabColor rgb="FFFFFF00"/>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62" t="s">
        <v>65</v>
      </c>
      <c r="B1" s="263"/>
      <c r="C1" s="263"/>
      <c r="D1" s="263"/>
      <c r="E1" s="263"/>
      <c r="F1" s="263"/>
      <c r="G1" s="263"/>
      <c r="H1" s="263"/>
      <c r="I1" s="263"/>
      <c r="J1" s="264"/>
    </row>
    <row r="2" spans="1:10" ht="15.75" thickBot="1" x14ac:dyDescent="0.3">
      <c r="A2" s="14" t="s">
        <v>0</v>
      </c>
      <c r="B2" s="255" t="str">
        <f>IF(ISBLANK(Résultats!A21),"",Résultats!A21)</f>
        <v/>
      </c>
      <c r="C2" s="259"/>
      <c r="D2" s="259"/>
      <c r="E2" s="259"/>
      <c r="F2" s="256"/>
      <c r="G2" s="15" t="s">
        <v>1</v>
      </c>
      <c r="H2" s="15"/>
      <c r="I2" s="255" t="str">
        <f>IF(ISBLANK(Résultats!D21),"",Résultats!D21)</f>
        <v/>
      </c>
      <c r="J2" s="256"/>
    </row>
    <row r="3" spans="1:10" ht="15.75" thickBot="1" x14ac:dyDescent="0.3">
      <c r="A3" s="14" t="s">
        <v>2</v>
      </c>
      <c r="B3" s="15"/>
      <c r="C3" s="255" t="str">
        <f>IF(ISBLANK(Résultats!G21),"",Résultats!G21)</f>
        <v/>
      </c>
      <c r="D3" s="259"/>
      <c r="E3" s="259"/>
      <c r="F3" s="256"/>
      <c r="G3" s="265" t="s">
        <v>17</v>
      </c>
      <c r="H3" s="266"/>
      <c r="I3" s="257" t="str">
        <f>IF(ISBLANK(Résultats!F21),"","moins de 21ans")</f>
        <v/>
      </c>
      <c r="J3" s="258"/>
    </row>
    <row r="4" spans="1:10" ht="15.75" thickBot="1" x14ac:dyDescent="0.3">
      <c r="A4" s="14" t="s">
        <v>4</v>
      </c>
      <c r="B4" s="15"/>
      <c r="C4" s="255" t="str">
        <f>IF(ISBLANK(Résultats!C2),"",(Résultats!C2))</f>
        <v/>
      </c>
      <c r="D4" s="259"/>
      <c r="E4" s="259"/>
      <c r="F4" s="256"/>
      <c r="G4" s="15" t="s">
        <v>9</v>
      </c>
      <c r="H4" s="15"/>
      <c r="I4" s="257" t="str">
        <f>IF(ISBLANK(Résultats!J2),"",Résultats!J2)</f>
        <v/>
      </c>
      <c r="J4" s="258"/>
    </row>
    <row r="5" spans="1:10" x14ac:dyDescent="0.25">
      <c r="A5" s="14" t="s">
        <v>34</v>
      </c>
      <c r="B5" s="15"/>
      <c r="C5" s="15"/>
      <c r="D5" s="15"/>
      <c r="E5" s="15"/>
      <c r="F5" s="15"/>
      <c r="G5" s="15"/>
      <c r="H5" s="15"/>
      <c r="I5" s="41"/>
      <c r="J5" s="16"/>
    </row>
    <row r="6" spans="1:10" ht="17.25" x14ac:dyDescent="0.25">
      <c r="A6" s="117" t="s">
        <v>41</v>
      </c>
      <c r="B6" s="15"/>
      <c r="C6" s="15"/>
      <c r="D6" s="15"/>
      <c r="E6" s="15"/>
      <c r="F6" s="15"/>
      <c r="G6" s="15"/>
      <c r="H6" s="15"/>
      <c r="I6" s="15"/>
      <c r="J6" s="16"/>
    </row>
    <row r="7" spans="1:10" ht="17.25" x14ac:dyDescent="0.25">
      <c r="A7" s="117" t="s">
        <v>43</v>
      </c>
      <c r="B7" s="15"/>
      <c r="C7" s="15"/>
      <c r="D7" s="15"/>
      <c r="E7" s="15"/>
      <c r="F7" s="15"/>
      <c r="G7" s="15"/>
      <c r="H7" s="15"/>
      <c r="I7" s="15"/>
      <c r="J7" s="16"/>
    </row>
    <row r="8" spans="1:10" ht="17.25" x14ac:dyDescent="0.25">
      <c r="A8" s="117" t="s">
        <v>45</v>
      </c>
      <c r="B8" s="15"/>
      <c r="C8" s="15"/>
      <c r="D8" s="15"/>
      <c r="E8" s="15"/>
      <c r="F8" s="15"/>
      <c r="G8" s="15"/>
      <c r="H8" s="15"/>
      <c r="I8" s="15"/>
      <c r="J8" s="16"/>
    </row>
    <row r="9" spans="1:10" ht="15.75" thickBot="1" x14ac:dyDescent="0.3">
      <c r="A9" s="14"/>
      <c r="B9" s="15"/>
      <c r="C9" s="15"/>
      <c r="D9" s="15"/>
      <c r="E9" s="15"/>
      <c r="F9" s="15"/>
      <c r="G9" s="15"/>
      <c r="H9" s="15"/>
      <c r="I9" s="15"/>
      <c r="J9" s="16"/>
    </row>
    <row r="10" spans="1:10" ht="62.25" x14ac:dyDescent="0.25">
      <c r="A10" s="15"/>
      <c r="B10" s="131" t="s">
        <v>52</v>
      </c>
      <c r="C10" s="132" t="s">
        <v>51</v>
      </c>
      <c r="D10" s="132" t="s">
        <v>49</v>
      </c>
      <c r="E10" s="132" t="s">
        <v>47</v>
      </c>
      <c r="F10" s="146" t="s">
        <v>30</v>
      </c>
      <c r="G10" s="72"/>
      <c r="H10" s="73"/>
      <c r="I10" s="15"/>
      <c r="J10" s="16"/>
    </row>
    <row r="11" spans="1:10" x14ac:dyDescent="0.25">
      <c r="A11" s="15"/>
      <c r="B11" s="17" t="s">
        <v>53</v>
      </c>
      <c r="C11" s="18">
        <f>ExerciceA!G15+ExerciceA!H15</f>
        <v>0</v>
      </c>
      <c r="D11" s="18">
        <f>ExerciceA!I15+ExerciceA!J15</f>
        <v>0</v>
      </c>
      <c r="E11" s="18">
        <f>ExerciceA!K15+ExerciceA!L15</f>
        <v>0</v>
      </c>
      <c r="F11" s="129">
        <f>ExerciceA!M15</f>
        <v>0</v>
      </c>
      <c r="G11" s="15"/>
      <c r="H11" s="75"/>
      <c r="I11" s="15"/>
      <c r="J11" s="16"/>
    </row>
    <row r="12" spans="1:10" x14ac:dyDescent="0.25">
      <c r="A12" s="15"/>
      <c r="B12" s="17" t="s">
        <v>54</v>
      </c>
      <c r="C12" s="18">
        <f>ExerciceB!G$15+ExerciceB!H$15</f>
        <v>0</v>
      </c>
      <c r="D12" s="18">
        <f>ExerciceB!I$15+ExerciceB!J$15</f>
        <v>0</v>
      </c>
      <c r="E12" s="18">
        <f>ExerciceB!K$15+ExerciceB!L$15</f>
        <v>0</v>
      </c>
      <c r="F12" s="129">
        <f>ExerciceB!M$15</f>
        <v>0</v>
      </c>
      <c r="G12" s="15"/>
      <c r="H12" s="75"/>
      <c r="I12" s="15"/>
      <c r="J12" s="16"/>
    </row>
    <row r="13" spans="1:10" x14ac:dyDescent="0.25">
      <c r="A13" s="15"/>
      <c r="B13" s="17" t="s">
        <v>55</v>
      </c>
      <c r="C13" s="18">
        <f>ExerciceC!G$15+ExerciceC!H$15</f>
        <v>0</v>
      </c>
      <c r="D13" s="18">
        <f>ExerciceC!I$15+ExerciceC!J$15</f>
        <v>0</v>
      </c>
      <c r="E13" s="18">
        <f>ExerciceC!K$15+ExerciceC!L$15</f>
        <v>0</v>
      </c>
      <c r="F13" s="129">
        <f>ExerciceC!M$15</f>
        <v>0</v>
      </c>
      <c r="G13" s="15"/>
      <c r="H13" s="75"/>
      <c r="I13" s="15"/>
      <c r="J13" s="16"/>
    </row>
    <row r="14" spans="1:10" x14ac:dyDescent="0.25">
      <c r="A14" s="15"/>
      <c r="B14" s="17" t="s">
        <v>56</v>
      </c>
      <c r="C14" s="18">
        <f>ExerciceD!G$15+ExerciceD!H$15</f>
        <v>0</v>
      </c>
      <c r="D14" s="18">
        <f>ExerciceD!I$15+ExerciceD!J$15</f>
        <v>0</v>
      </c>
      <c r="E14" s="18">
        <f>ExerciceD!K$15+ExerciceD!L$15</f>
        <v>0</v>
      </c>
      <c r="F14" s="129">
        <f>ExerciceD!M$15</f>
        <v>0</v>
      </c>
      <c r="G14" s="15"/>
      <c r="H14" s="75"/>
      <c r="I14" s="15"/>
      <c r="J14" s="16"/>
    </row>
    <row r="15" spans="1:10" x14ac:dyDescent="0.25">
      <c r="A15" s="15"/>
      <c r="B15" s="17" t="s">
        <v>57</v>
      </c>
      <c r="C15" s="18">
        <f>ExerciceE!G$15+ExerciceE!H$15</f>
        <v>0</v>
      </c>
      <c r="D15" s="18">
        <f>ExerciceE!I$15+ExerciceE!J$15</f>
        <v>0</v>
      </c>
      <c r="E15" s="18">
        <f>ExerciceE!K$15+ExerciceE!L$15</f>
        <v>0</v>
      </c>
      <c r="F15" s="129">
        <f>ExerciceE!M$15</f>
        <v>0</v>
      </c>
      <c r="G15" s="15"/>
      <c r="H15" s="75"/>
      <c r="I15" s="15"/>
      <c r="J15" s="16"/>
    </row>
    <row r="16" spans="1:10" x14ac:dyDescent="0.25">
      <c r="A16" s="15"/>
      <c r="B16" s="17" t="s">
        <v>58</v>
      </c>
      <c r="C16" s="18">
        <f>ExerciceF!G$15+ExerciceF!H$15</f>
        <v>0</v>
      </c>
      <c r="D16" s="18">
        <f>ExerciceF!I$15+ExerciceF!J$15</f>
        <v>0</v>
      </c>
      <c r="E16" s="18">
        <f>ExerciceF!K$15+ExerciceF!L$15</f>
        <v>0</v>
      </c>
      <c r="F16" s="129">
        <f>ExerciceF!M$15</f>
        <v>0</v>
      </c>
      <c r="G16" s="15"/>
      <c r="H16" s="75"/>
      <c r="I16" s="15"/>
      <c r="J16" s="16"/>
    </row>
    <row r="17" spans="1:10" x14ac:dyDescent="0.25">
      <c r="A17" s="15"/>
      <c r="B17" s="17" t="s">
        <v>59</v>
      </c>
      <c r="C17" s="18">
        <f>ExerciceG!G$15+ExerciceG!H$15</f>
        <v>0</v>
      </c>
      <c r="D17" s="18">
        <f>ExerciceG!I$15+ExerciceG!J$15</f>
        <v>0</v>
      </c>
      <c r="E17" s="18">
        <f>ExerciceG!K$15+ExerciceG!L$15</f>
        <v>0</v>
      </c>
      <c r="F17" s="129">
        <f>ExerciceG!M$15</f>
        <v>0</v>
      </c>
      <c r="G17" s="15"/>
      <c r="H17" s="75"/>
      <c r="I17" s="15"/>
      <c r="J17" s="16"/>
    </row>
    <row r="18" spans="1:10" x14ac:dyDescent="0.25">
      <c r="A18" s="15"/>
      <c r="B18" s="17" t="s">
        <v>60</v>
      </c>
      <c r="C18" s="18">
        <f>ExerciceH!G$15+ExerciceH!H$15</f>
        <v>0</v>
      </c>
      <c r="D18" s="18">
        <f>ExerciceH!I$15+ExerciceH!J$15</f>
        <v>0</v>
      </c>
      <c r="E18" s="18">
        <f>ExerciceH!K$15+ExerciceH!L$15</f>
        <v>0</v>
      </c>
      <c r="F18" s="129">
        <f>ExerciceH!M$15</f>
        <v>0</v>
      </c>
      <c r="G18" s="15"/>
      <c r="H18" s="75"/>
      <c r="I18" s="15"/>
      <c r="J18" s="16"/>
    </row>
    <row r="19" spans="1:10" x14ac:dyDescent="0.25">
      <c r="A19" s="15"/>
      <c r="B19" s="17" t="s">
        <v>61</v>
      </c>
      <c r="C19" s="18">
        <f>ExerciceI!G$15+ExerciceI!H$15</f>
        <v>0</v>
      </c>
      <c r="D19" s="18">
        <f>ExerciceI!I$15+ExerciceI!J$15</f>
        <v>0</v>
      </c>
      <c r="E19" s="18">
        <f>ExerciceI!K$15+ExerciceI!L$15</f>
        <v>0</v>
      </c>
      <c r="F19" s="129">
        <f>ExerciceI!M$15</f>
        <v>0</v>
      </c>
      <c r="G19" s="15"/>
      <c r="H19" s="75"/>
      <c r="I19" s="15"/>
      <c r="J19" s="16"/>
    </row>
    <row r="20" spans="1:10" x14ac:dyDescent="0.25">
      <c r="A20" s="15"/>
      <c r="B20" s="17" t="s">
        <v>62</v>
      </c>
      <c r="C20" s="18">
        <f>ExerciceJ!G$15+ExerciceJ!H$15</f>
        <v>0</v>
      </c>
      <c r="D20" s="18">
        <f>ExerciceJ!I$15+ExerciceJ!J$15</f>
        <v>0</v>
      </c>
      <c r="E20" s="18">
        <f>ExerciceJ!K$15+ExerciceJ!L$15</f>
        <v>0</v>
      </c>
      <c r="F20" s="129">
        <f>ExerciceJ!M$15</f>
        <v>0</v>
      </c>
      <c r="G20" s="15"/>
      <c r="H20" s="75"/>
      <c r="I20" s="15"/>
      <c r="J20" s="16"/>
    </row>
    <row r="21" spans="1:10" x14ac:dyDescent="0.25">
      <c r="A21" s="15"/>
      <c r="B21" s="17" t="s">
        <v>63</v>
      </c>
      <c r="C21" s="18">
        <f>ExerciceK!G$15+ExerciceK!H$15</f>
        <v>0</v>
      </c>
      <c r="D21" s="18">
        <f>ExerciceK!I$15+ExerciceK!J$15</f>
        <v>0</v>
      </c>
      <c r="E21" s="18">
        <f>ExerciceK!K$15+ExerciceK!L$15</f>
        <v>0</v>
      </c>
      <c r="F21" s="129">
        <f>ExerciceK!M$15</f>
        <v>0</v>
      </c>
      <c r="G21" s="15"/>
      <c r="H21" s="75"/>
      <c r="I21" s="15"/>
      <c r="J21" s="16"/>
    </row>
    <row r="22" spans="1:10" ht="15.75" thickBot="1" x14ac:dyDescent="0.3">
      <c r="A22" s="15"/>
      <c r="B22" s="130" t="s">
        <v>64</v>
      </c>
      <c r="C22" s="18">
        <f>ExerciceL!G$15+ExerciceL!H$15</f>
        <v>0</v>
      </c>
      <c r="D22" s="18">
        <f>ExerciceL!I$15+ExerciceL!J$15</f>
        <v>0</v>
      </c>
      <c r="E22" s="18">
        <f>ExerciceL!K$15+ExerciceL!L$15</f>
        <v>0</v>
      </c>
      <c r="F22" s="129">
        <f>ExerciceL!M$15</f>
        <v>0</v>
      </c>
      <c r="G22" s="15"/>
      <c r="H22" s="75"/>
      <c r="I22" s="15"/>
      <c r="J22" s="16"/>
    </row>
    <row r="23" spans="1:10" x14ac:dyDescent="0.25">
      <c r="A23" s="15"/>
      <c r="B23" s="100"/>
      <c r="C23" s="15"/>
      <c r="D23" s="15"/>
      <c r="E23" s="15"/>
      <c r="F23" s="15"/>
      <c r="G23" s="15"/>
      <c r="H23" s="75"/>
      <c r="I23" s="15"/>
      <c r="J23" s="16"/>
    </row>
    <row r="24" spans="1:10" x14ac:dyDescent="0.25">
      <c r="A24" s="15"/>
      <c r="B24" s="100"/>
      <c r="C24" s="15"/>
      <c r="D24" s="15"/>
      <c r="E24" s="15"/>
      <c r="F24" s="15"/>
      <c r="G24" s="15"/>
      <c r="H24" s="75"/>
      <c r="I24" s="15"/>
      <c r="J24" s="16"/>
    </row>
    <row r="25" spans="1:10" x14ac:dyDescent="0.25">
      <c r="A25" s="15"/>
      <c r="B25" s="100"/>
      <c r="C25" s="15"/>
      <c r="D25" s="15"/>
      <c r="E25" s="15"/>
      <c r="F25" s="15"/>
      <c r="G25" s="15"/>
      <c r="H25" s="75"/>
      <c r="I25" s="15"/>
      <c r="J25" s="16"/>
    </row>
    <row r="26" spans="1:10" x14ac:dyDescent="0.25">
      <c r="A26" s="15"/>
      <c r="B26" s="100"/>
      <c r="C26" s="15"/>
      <c r="D26" s="15"/>
      <c r="E26" s="15"/>
      <c r="F26" s="15"/>
      <c r="G26" s="15"/>
      <c r="H26" s="75"/>
      <c r="I26" s="15"/>
      <c r="J26" s="16"/>
    </row>
    <row r="27" spans="1:10" x14ac:dyDescent="0.25">
      <c r="A27" s="15"/>
      <c r="B27" s="100"/>
      <c r="C27" s="15"/>
      <c r="D27" s="15"/>
      <c r="E27" s="15"/>
      <c r="F27" s="15"/>
      <c r="G27" s="15"/>
      <c r="H27" s="75"/>
      <c r="I27" s="15"/>
      <c r="J27" s="16"/>
    </row>
    <row r="28" spans="1:10" x14ac:dyDescent="0.25">
      <c r="A28" s="15"/>
      <c r="B28" s="100"/>
      <c r="C28" s="15"/>
      <c r="D28" s="15"/>
      <c r="E28" s="15"/>
      <c r="F28" s="15"/>
      <c r="G28" s="15"/>
      <c r="H28" s="75"/>
      <c r="I28" s="15"/>
      <c r="J28" s="16"/>
    </row>
    <row r="29" spans="1:10" x14ac:dyDescent="0.25">
      <c r="A29" s="15"/>
      <c r="B29" s="100"/>
      <c r="C29" s="15"/>
      <c r="D29" s="15"/>
      <c r="E29" s="15"/>
      <c r="F29" s="15"/>
      <c r="G29" s="15"/>
      <c r="H29" s="75"/>
      <c r="I29" s="15"/>
      <c r="J29" s="16"/>
    </row>
    <row r="30" spans="1:10" x14ac:dyDescent="0.25">
      <c r="A30" s="15"/>
      <c r="B30" s="100"/>
      <c r="C30" s="15"/>
      <c r="D30" s="15"/>
      <c r="E30" s="15"/>
      <c r="F30" s="15"/>
      <c r="G30" s="15"/>
      <c r="H30" s="75"/>
      <c r="I30" s="15"/>
      <c r="J30" s="16"/>
    </row>
    <row r="31" spans="1:10" x14ac:dyDescent="0.25">
      <c r="A31" s="15"/>
      <c r="B31" s="100"/>
      <c r="C31" s="15"/>
      <c r="D31" s="15"/>
      <c r="E31" s="15"/>
      <c r="F31" s="15"/>
      <c r="G31" s="15"/>
      <c r="H31" s="75"/>
      <c r="I31" s="15"/>
      <c r="J31" s="16"/>
    </row>
    <row r="32" spans="1:10" x14ac:dyDescent="0.25">
      <c r="A32" s="15"/>
      <c r="B32" s="100"/>
      <c r="C32" s="15"/>
      <c r="D32" s="15"/>
      <c r="E32" s="15"/>
      <c r="F32" s="15"/>
      <c r="G32" s="15"/>
      <c r="H32" s="75"/>
      <c r="I32" s="15"/>
      <c r="J32" s="16"/>
    </row>
    <row r="33" spans="1:10" x14ac:dyDescent="0.25">
      <c r="A33" s="15"/>
      <c r="B33" s="100"/>
      <c r="C33" s="15"/>
      <c r="D33" s="15"/>
      <c r="E33" s="15"/>
      <c r="F33" s="15"/>
      <c r="G33" s="15"/>
      <c r="H33" s="75"/>
      <c r="I33" s="15"/>
      <c r="J33" s="16"/>
    </row>
    <row r="34" spans="1:10" x14ac:dyDescent="0.25">
      <c r="A34" s="15"/>
      <c r="B34" s="100"/>
      <c r="C34" s="15"/>
      <c r="D34" s="15"/>
      <c r="E34" s="101"/>
      <c r="F34" s="101"/>
      <c r="G34" s="15"/>
      <c r="H34" s="75"/>
      <c r="I34" s="15"/>
      <c r="J34" s="16"/>
    </row>
    <row r="35" spans="1:10" x14ac:dyDescent="0.25">
      <c r="A35" s="15"/>
      <c r="B35" s="15"/>
      <c r="C35" s="15"/>
      <c r="D35" s="102"/>
      <c r="E35" s="150" t="s">
        <v>19</v>
      </c>
      <c r="F35" s="154">
        <f>SUM(F11:F34)</f>
        <v>0</v>
      </c>
      <c r="G35" s="74"/>
      <c r="H35" s="15"/>
      <c r="I35" s="15"/>
      <c r="J35" s="16"/>
    </row>
    <row r="36" spans="1:10" x14ac:dyDescent="0.25">
      <c r="A36" s="15"/>
      <c r="B36" s="15"/>
      <c r="C36" s="15"/>
      <c r="D36" s="15"/>
      <c r="E36" s="19"/>
      <c r="F36" s="79"/>
      <c r="G36" s="15"/>
      <c r="H36" s="15"/>
      <c r="I36" s="15"/>
      <c r="J36" s="16"/>
    </row>
    <row r="37" spans="1:10" x14ac:dyDescent="0.25">
      <c r="A37" s="15"/>
      <c r="B37" s="15"/>
      <c r="C37" s="15"/>
      <c r="D37" s="15"/>
      <c r="E37" s="15"/>
      <c r="F37" s="15"/>
      <c r="G37" s="15"/>
      <c r="H37" s="15"/>
      <c r="I37" s="15"/>
      <c r="J37" s="16"/>
    </row>
    <row r="38" spans="1:10" x14ac:dyDescent="0.25">
      <c r="A38" s="14"/>
      <c r="B38" s="15"/>
      <c r="C38" s="15"/>
      <c r="D38" s="15"/>
      <c r="E38" s="15"/>
      <c r="F38" s="15"/>
      <c r="G38" s="15"/>
      <c r="H38" s="15"/>
      <c r="I38" s="15"/>
      <c r="J38" s="16"/>
    </row>
    <row r="39" spans="1:10" x14ac:dyDescent="0.25">
      <c r="A39" s="14"/>
      <c r="B39" s="15"/>
      <c r="C39" s="15"/>
      <c r="D39" s="15"/>
      <c r="E39" s="15"/>
      <c r="F39" s="15"/>
      <c r="G39" s="15"/>
      <c r="H39" s="15"/>
      <c r="I39" s="15"/>
      <c r="J39" s="16"/>
    </row>
    <row r="40" spans="1:10" x14ac:dyDescent="0.25">
      <c r="A40" s="14"/>
      <c r="B40" s="15"/>
      <c r="C40" s="15"/>
      <c r="D40" s="15"/>
      <c r="E40" s="15"/>
      <c r="F40" s="15"/>
      <c r="G40" s="15"/>
      <c r="H40" s="15"/>
      <c r="I40" s="15"/>
      <c r="J40" s="16"/>
    </row>
    <row r="41" spans="1:10" x14ac:dyDescent="0.25">
      <c r="A41" s="14"/>
      <c r="B41" s="15"/>
      <c r="C41" s="15"/>
      <c r="D41" s="15"/>
      <c r="E41" s="15"/>
      <c r="F41" s="15"/>
      <c r="G41" s="15"/>
      <c r="H41" s="15"/>
      <c r="I41" s="15"/>
      <c r="J41" s="16"/>
    </row>
    <row r="42" spans="1:10" x14ac:dyDescent="0.25">
      <c r="A42" s="14"/>
      <c r="B42" s="15"/>
      <c r="C42" s="15"/>
      <c r="D42" s="15"/>
      <c r="E42" s="15"/>
      <c r="F42" s="15"/>
      <c r="G42" s="15"/>
      <c r="H42" s="15"/>
      <c r="I42" s="15"/>
      <c r="J42" s="16"/>
    </row>
    <row r="43" spans="1:10" x14ac:dyDescent="0.25">
      <c r="A43" s="14"/>
      <c r="B43" s="15"/>
      <c r="C43" s="15"/>
      <c r="D43" s="15"/>
      <c r="E43" s="15"/>
      <c r="F43" s="15"/>
      <c r="G43" s="15"/>
      <c r="H43" s="15"/>
      <c r="I43" s="15"/>
      <c r="J43" s="16"/>
    </row>
    <row r="44" spans="1:10" x14ac:dyDescent="0.25">
      <c r="A44" s="14"/>
      <c r="B44" s="15"/>
      <c r="C44" s="15"/>
      <c r="D44" s="15"/>
      <c r="E44" s="15"/>
      <c r="F44" s="15"/>
      <c r="G44" s="15"/>
      <c r="H44" s="15"/>
      <c r="I44" s="15"/>
      <c r="J44" s="16"/>
    </row>
    <row r="45" spans="1:10" x14ac:dyDescent="0.25">
      <c r="A45" s="14"/>
      <c r="B45" s="15"/>
      <c r="C45" s="15"/>
      <c r="D45" s="15"/>
      <c r="E45" s="15"/>
      <c r="F45" s="15"/>
      <c r="G45" s="15"/>
      <c r="H45" s="15"/>
      <c r="I45" s="15"/>
      <c r="J45" s="16"/>
    </row>
    <row r="46" spans="1:10" ht="15.75" thickBot="1" x14ac:dyDescent="0.3">
      <c r="A46" s="14"/>
      <c r="B46" s="20" t="s">
        <v>3</v>
      </c>
      <c r="C46" s="15"/>
      <c r="D46" s="15"/>
      <c r="E46" s="15"/>
      <c r="F46" s="15" t="s">
        <v>5</v>
      </c>
      <c r="G46" s="15"/>
      <c r="H46" s="15"/>
      <c r="I46" s="15"/>
      <c r="J46" s="16"/>
    </row>
    <row r="47" spans="1:10" ht="15.75" thickBot="1" x14ac:dyDescent="0.3">
      <c r="A47" s="14"/>
      <c r="B47" s="249" t="str">
        <f>IF(ISBLANK(Résultats!C4),"",Résultats!C4)</f>
        <v/>
      </c>
      <c r="C47" s="250"/>
      <c r="D47" s="251"/>
      <c r="E47" s="15"/>
      <c r="F47" s="240"/>
      <c r="G47" s="241"/>
      <c r="H47" s="242"/>
      <c r="I47" s="15"/>
      <c r="J47" s="16"/>
    </row>
    <row r="48" spans="1:10" x14ac:dyDescent="0.25">
      <c r="A48" s="14"/>
      <c r="B48" s="15"/>
      <c r="C48" s="15"/>
      <c r="D48" s="15"/>
      <c r="E48" s="15"/>
      <c r="F48" s="243"/>
      <c r="G48" s="244"/>
      <c r="H48" s="245"/>
      <c r="I48" s="15"/>
      <c r="J48" s="16"/>
    </row>
    <row r="49" spans="1:10" x14ac:dyDescent="0.25">
      <c r="A49" s="14"/>
      <c r="B49" s="15"/>
      <c r="C49" s="15"/>
      <c r="D49" s="15"/>
      <c r="E49" s="15"/>
      <c r="F49" s="243"/>
      <c r="G49" s="244"/>
      <c r="H49" s="245"/>
      <c r="I49" s="15"/>
      <c r="J49" s="16"/>
    </row>
    <row r="50" spans="1:10" x14ac:dyDescent="0.25">
      <c r="A50" s="14"/>
      <c r="B50" s="15"/>
      <c r="C50" s="15"/>
      <c r="D50" s="15"/>
      <c r="E50" s="15"/>
      <c r="F50" s="243"/>
      <c r="G50" s="244"/>
      <c r="H50" s="245"/>
      <c r="I50" s="15"/>
      <c r="J50" s="16"/>
    </row>
    <row r="51" spans="1:10" ht="15.75" thickBot="1" x14ac:dyDescent="0.3">
      <c r="A51" s="14"/>
      <c r="B51" s="15"/>
      <c r="C51" s="15"/>
      <c r="D51" s="15"/>
      <c r="E51" s="15"/>
      <c r="F51" s="246"/>
      <c r="G51" s="247"/>
      <c r="H51" s="248"/>
      <c r="I51" s="15"/>
      <c r="J51" s="16"/>
    </row>
    <row r="52" spans="1:10" ht="15.75" thickBot="1" x14ac:dyDescent="0.3">
      <c r="A52" s="59" t="s">
        <v>18</v>
      </c>
      <c r="B52" s="20"/>
      <c r="C52" s="20"/>
      <c r="D52" s="20"/>
      <c r="E52" s="20"/>
      <c r="F52" s="20"/>
      <c r="G52" s="20"/>
      <c r="H52" s="20"/>
      <c r="I52" s="20"/>
      <c r="J52" s="21"/>
    </row>
  </sheetData>
  <sheetProtection algorithmName="SHA-512" hashValue="SvOuSSMJ7rX4q4cg+R1B4NGNfQbeQfhFGZFj6/AmVxB5umG1YmxCfHnbKcuCMPR4C8nMi1Dr4H0J0v8i9AIktA==" saltValue="wAilG0x64YvmHyC/bV21A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CAD6-63C8-4556-8AE1-9E683B7E7A77}">
  <sheetPr codeName="Feuil3">
    <tabColor rgb="FFFFFFCC"/>
  </sheetPr>
  <dimension ref="A1:K39"/>
  <sheetViews>
    <sheetView workbookViewId="0">
      <selection activeCell="C2" sqref="C2:H2"/>
    </sheetView>
  </sheetViews>
  <sheetFormatPr baseColWidth="10" defaultRowHeight="15" x14ac:dyDescent="0.25"/>
  <sheetData>
    <row r="1" spans="1:11" ht="100.9" customHeight="1" x14ac:dyDescent="0.25">
      <c r="A1" s="222" t="s">
        <v>86</v>
      </c>
      <c r="B1" s="223"/>
      <c r="C1" s="223"/>
      <c r="D1" s="223"/>
      <c r="E1" s="223"/>
      <c r="F1" s="223"/>
      <c r="G1" s="223"/>
      <c r="H1" s="223"/>
      <c r="I1" s="223"/>
      <c r="J1" s="223"/>
      <c r="K1" s="224"/>
    </row>
    <row r="2" spans="1:11" x14ac:dyDescent="0.25">
      <c r="A2" s="43" t="s">
        <v>4</v>
      </c>
      <c r="B2" s="7"/>
      <c r="C2" s="225"/>
      <c r="D2" s="226"/>
      <c r="E2" s="226"/>
      <c r="F2" s="226"/>
      <c r="G2" s="226"/>
      <c r="H2" s="227"/>
      <c r="I2" s="7" t="s">
        <v>9</v>
      </c>
      <c r="J2" s="225"/>
      <c r="K2" s="227"/>
    </row>
    <row r="3" spans="1:11" x14ac:dyDescent="0.25">
      <c r="A3" s="43"/>
      <c r="B3" s="7"/>
      <c r="C3" s="7"/>
      <c r="D3" s="7"/>
      <c r="E3" s="7"/>
      <c r="F3" s="7"/>
      <c r="G3" s="7"/>
      <c r="H3" s="7"/>
      <c r="I3" s="7"/>
      <c r="J3" s="7"/>
      <c r="K3" s="44"/>
    </row>
    <row r="4" spans="1:11" x14ac:dyDescent="0.25">
      <c r="A4" s="45"/>
      <c r="B4" s="44" t="s">
        <v>3</v>
      </c>
      <c r="C4" s="228"/>
      <c r="D4" s="226"/>
      <c r="E4" s="227"/>
      <c r="F4" s="7"/>
      <c r="G4" s="46"/>
      <c r="H4" s="46"/>
      <c r="I4" s="7"/>
      <c r="J4" s="7"/>
      <c r="K4" s="44"/>
    </row>
    <row r="5" spans="1:11" x14ac:dyDescent="0.25">
      <c r="A5" s="43"/>
      <c r="B5" s="7"/>
      <c r="C5" s="7"/>
      <c r="D5" s="7"/>
      <c r="E5" s="7"/>
      <c r="F5" s="7"/>
      <c r="G5" s="46"/>
      <c r="H5" s="46"/>
      <c r="I5" s="7"/>
      <c r="J5" s="7"/>
      <c r="K5" s="44"/>
    </row>
    <row r="6" spans="1:11" ht="15.75" thickBot="1" x14ac:dyDescent="0.3">
      <c r="A6" s="47"/>
      <c r="B6" s="48"/>
      <c r="C6" s="48"/>
      <c r="D6" s="48"/>
      <c r="E6" s="48"/>
      <c r="F6" s="49" t="s">
        <v>31</v>
      </c>
      <c r="G6" s="48"/>
      <c r="H6" s="48"/>
      <c r="I6" s="7"/>
      <c r="J6" s="7"/>
      <c r="K6" s="44"/>
    </row>
    <row r="7" spans="1:11" x14ac:dyDescent="0.25">
      <c r="A7" s="229" t="s">
        <v>11</v>
      </c>
      <c r="B7" s="230"/>
      <c r="C7" s="231"/>
      <c r="D7" s="232" t="s">
        <v>12</v>
      </c>
      <c r="E7" s="230"/>
      <c r="F7" s="50" t="s">
        <v>32</v>
      </c>
      <c r="G7" s="230" t="s">
        <v>13</v>
      </c>
      <c r="H7" s="231"/>
      <c r="I7" s="53" t="s">
        <v>20</v>
      </c>
      <c r="J7" s="233" t="s">
        <v>14</v>
      </c>
      <c r="K7" s="234"/>
    </row>
    <row r="8" spans="1:11" x14ac:dyDescent="0.25">
      <c r="A8" s="217"/>
      <c r="B8" s="218"/>
      <c r="C8" s="219"/>
      <c r="D8" s="220"/>
      <c r="E8" s="221"/>
      <c r="F8" s="51"/>
      <c r="G8" s="220"/>
      <c r="H8" s="221"/>
      <c r="I8" s="155">
        <f>Joueur1!F$35</f>
        <v>0</v>
      </c>
      <c r="J8" s="206">
        <f>RANK(I8,I$8:I$27,0)</f>
        <v>1</v>
      </c>
      <c r="K8" s="207"/>
    </row>
    <row r="9" spans="1:11" x14ac:dyDescent="0.25">
      <c r="A9" s="217"/>
      <c r="B9" s="218"/>
      <c r="C9" s="219"/>
      <c r="D9" s="220"/>
      <c r="E9" s="221"/>
      <c r="F9" s="51"/>
      <c r="G9" s="220"/>
      <c r="H9" s="221"/>
      <c r="I9" s="155">
        <f>Joueur2!F$35</f>
        <v>0</v>
      </c>
      <c r="J9" s="206">
        <f t="shared" ref="J9:J27" si="0">RANK(I9,I$8:I$27,0)</f>
        <v>1</v>
      </c>
      <c r="K9" s="207"/>
    </row>
    <row r="10" spans="1:11" x14ac:dyDescent="0.25">
      <c r="A10" s="217"/>
      <c r="B10" s="218"/>
      <c r="C10" s="219"/>
      <c r="D10" s="220"/>
      <c r="E10" s="221"/>
      <c r="F10" s="51"/>
      <c r="G10" s="220"/>
      <c r="H10" s="221"/>
      <c r="I10" s="155">
        <f>Joueur3!F$35</f>
        <v>0</v>
      </c>
      <c r="J10" s="206">
        <f t="shared" si="0"/>
        <v>1</v>
      </c>
      <c r="K10" s="207"/>
    </row>
    <row r="11" spans="1:11" x14ac:dyDescent="0.25">
      <c r="A11" s="217"/>
      <c r="B11" s="218"/>
      <c r="C11" s="219"/>
      <c r="D11" s="220"/>
      <c r="E11" s="221"/>
      <c r="F11" s="51"/>
      <c r="G11" s="220"/>
      <c r="H11" s="221"/>
      <c r="I11" s="155">
        <f>Joueur4!F$35</f>
        <v>0</v>
      </c>
      <c r="J11" s="206">
        <f t="shared" si="0"/>
        <v>1</v>
      </c>
      <c r="K11" s="207"/>
    </row>
    <row r="12" spans="1:11" x14ac:dyDescent="0.25">
      <c r="A12" s="217"/>
      <c r="B12" s="218"/>
      <c r="C12" s="219"/>
      <c r="D12" s="220"/>
      <c r="E12" s="221"/>
      <c r="F12" s="51"/>
      <c r="G12" s="220"/>
      <c r="H12" s="221"/>
      <c r="I12" s="155">
        <f>Joueur5!F$35</f>
        <v>0</v>
      </c>
      <c r="J12" s="206">
        <f t="shared" si="0"/>
        <v>1</v>
      </c>
      <c r="K12" s="207"/>
    </row>
    <row r="13" spans="1:11" x14ac:dyDescent="0.25">
      <c r="A13" s="217"/>
      <c r="B13" s="218"/>
      <c r="C13" s="219"/>
      <c r="D13" s="220"/>
      <c r="E13" s="221"/>
      <c r="F13" s="51"/>
      <c r="G13" s="220"/>
      <c r="H13" s="221"/>
      <c r="I13" s="155">
        <f>Joueur6!F$35</f>
        <v>0</v>
      </c>
      <c r="J13" s="206">
        <f t="shared" si="0"/>
        <v>1</v>
      </c>
      <c r="K13" s="207"/>
    </row>
    <row r="14" spans="1:11" x14ac:dyDescent="0.25">
      <c r="A14" s="217"/>
      <c r="B14" s="218"/>
      <c r="C14" s="219"/>
      <c r="D14" s="220"/>
      <c r="E14" s="221"/>
      <c r="F14" s="51"/>
      <c r="G14" s="220"/>
      <c r="H14" s="221"/>
      <c r="I14" s="155">
        <f>Joueur7!F$35</f>
        <v>0</v>
      </c>
      <c r="J14" s="206">
        <f t="shared" si="0"/>
        <v>1</v>
      </c>
      <c r="K14" s="207"/>
    </row>
    <row r="15" spans="1:11" x14ac:dyDescent="0.25">
      <c r="A15" s="217"/>
      <c r="B15" s="218"/>
      <c r="C15" s="219"/>
      <c r="D15" s="220"/>
      <c r="E15" s="221"/>
      <c r="F15" s="51"/>
      <c r="G15" s="220"/>
      <c r="H15" s="221"/>
      <c r="I15" s="155">
        <f>Joueur8!F$35</f>
        <v>0</v>
      </c>
      <c r="J15" s="206">
        <f t="shared" si="0"/>
        <v>1</v>
      </c>
      <c r="K15" s="207"/>
    </row>
    <row r="16" spans="1:11" x14ac:dyDescent="0.25">
      <c r="A16" s="217"/>
      <c r="B16" s="218"/>
      <c r="C16" s="219"/>
      <c r="D16" s="220"/>
      <c r="E16" s="221"/>
      <c r="F16" s="51"/>
      <c r="G16" s="220"/>
      <c r="H16" s="221"/>
      <c r="I16" s="155">
        <f>Joueur9!F$35</f>
        <v>0</v>
      </c>
      <c r="J16" s="206">
        <f t="shared" si="0"/>
        <v>1</v>
      </c>
      <c r="K16" s="207"/>
    </row>
    <row r="17" spans="1:11" x14ac:dyDescent="0.25">
      <c r="A17" s="217"/>
      <c r="B17" s="218"/>
      <c r="C17" s="219"/>
      <c r="D17" s="220"/>
      <c r="E17" s="221"/>
      <c r="F17" s="51"/>
      <c r="G17" s="220"/>
      <c r="H17" s="221"/>
      <c r="I17" s="155">
        <f>Joueur10!F$35</f>
        <v>0</v>
      </c>
      <c r="J17" s="206">
        <f t="shared" si="0"/>
        <v>1</v>
      </c>
      <c r="K17" s="207"/>
    </row>
    <row r="18" spans="1:11" x14ac:dyDescent="0.25">
      <c r="A18" s="217"/>
      <c r="B18" s="218"/>
      <c r="C18" s="219"/>
      <c r="D18" s="220"/>
      <c r="E18" s="221"/>
      <c r="F18" s="51"/>
      <c r="G18" s="220"/>
      <c r="H18" s="221"/>
      <c r="I18" s="155">
        <f>Joueur11!F$35</f>
        <v>0</v>
      </c>
      <c r="J18" s="206">
        <f t="shared" si="0"/>
        <v>1</v>
      </c>
      <c r="K18" s="207"/>
    </row>
    <row r="19" spans="1:11" x14ac:dyDescent="0.25">
      <c r="A19" s="217"/>
      <c r="B19" s="218"/>
      <c r="C19" s="219"/>
      <c r="D19" s="220"/>
      <c r="E19" s="221"/>
      <c r="F19" s="51"/>
      <c r="G19" s="220"/>
      <c r="H19" s="221"/>
      <c r="I19" s="155">
        <f>Joueur12!F$35</f>
        <v>0</v>
      </c>
      <c r="J19" s="206">
        <f t="shared" si="0"/>
        <v>1</v>
      </c>
      <c r="K19" s="207"/>
    </row>
    <row r="20" spans="1:11" x14ac:dyDescent="0.25">
      <c r="A20" s="217"/>
      <c r="B20" s="218"/>
      <c r="C20" s="219"/>
      <c r="D20" s="220"/>
      <c r="E20" s="221"/>
      <c r="F20" s="51"/>
      <c r="G20" s="220"/>
      <c r="H20" s="221"/>
      <c r="I20" s="155">
        <f>Joueur13!F$35</f>
        <v>0</v>
      </c>
      <c r="J20" s="206">
        <f t="shared" si="0"/>
        <v>1</v>
      </c>
      <c r="K20" s="207"/>
    </row>
    <row r="21" spans="1:11" x14ac:dyDescent="0.25">
      <c r="A21" s="217"/>
      <c r="B21" s="218"/>
      <c r="C21" s="219"/>
      <c r="D21" s="220"/>
      <c r="E21" s="221"/>
      <c r="F21" s="51"/>
      <c r="G21" s="220"/>
      <c r="H21" s="221"/>
      <c r="I21" s="155">
        <f>Joueur14!F$35</f>
        <v>0</v>
      </c>
      <c r="J21" s="206">
        <f t="shared" si="0"/>
        <v>1</v>
      </c>
      <c r="K21" s="207"/>
    </row>
    <row r="22" spans="1:11" x14ac:dyDescent="0.25">
      <c r="A22" s="217"/>
      <c r="B22" s="218"/>
      <c r="C22" s="219"/>
      <c r="D22" s="220"/>
      <c r="E22" s="221"/>
      <c r="F22" s="51"/>
      <c r="G22" s="220"/>
      <c r="H22" s="221"/>
      <c r="I22" s="155">
        <f>Joueur15!F$35</f>
        <v>0</v>
      </c>
      <c r="J22" s="206">
        <f t="shared" si="0"/>
        <v>1</v>
      </c>
      <c r="K22" s="207"/>
    </row>
    <row r="23" spans="1:11" x14ac:dyDescent="0.25">
      <c r="A23" s="217"/>
      <c r="B23" s="218"/>
      <c r="C23" s="219"/>
      <c r="D23" s="220"/>
      <c r="E23" s="221"/>
      <c r="F23" s="51"/>
      <c r="G23" s="220"/>
      <c r="H23" s="221"/>
      <c r="I23" s="155">
        <f>Joueur16!F$35</f>
        <v>0</v>
      </c>
      <c r="J23" s="206">
        <f t="shared" si="0"/>
        <v>1</v>
      </c>
      <c r="K23" s="207"/>
    </row>
    <row r="24" spans="1:11" x14ac:dyDescent="0.25">
      <c r="A24" s="217"/>
      <c r="B24" s="218"/>
      <c r="C24" s="219"/>
      <c r="D24" s="220"/>
      <c r="E24" s="221"/>
      <c r="F24" s="51"/>
      <c r="G24" s="220"/>
      <c r="H24" s="221"/>
      <c r="I24" s="155">
        <f>Joueur17!F$35</f>
        <v>0</v>
      </c>
      <c r="J24" s="206">
        <f t="shared" si="0"/>
        <v>1</v>
      </c>
      <c r="K24" s="207"/>
    </row>
    <row r="25" spans="1:11" x14ac:dyDescent="0.25">
      <c r="A25" s="217"/>
      <c r="B25" s="218"/>
      <c r="C25" s="219"/>
      <c r="D25" s="220"/>
      <c r="E25" s="221"/>
      <c r="F25" s="51"/>
      <c r="G25" s="220"/>
      <c r="H25" s="221"/>
      <c r="I25" s="155">
        <f>Joueur18!F$35</f>
        <v>0</v>
      </c>
      <c r="J25" s="206">
        <f t="shared" si="0"/>
        <v>1</v>
      </c>
      <c r="K25" s="207"/>
    </row>
    <row r="26" spans="1:11" x14ac:dyDescent="0.25">
      <c r="A26" s="217"/>
      <c r="B26" s="218"/>
      <c r="C26" s="219"/>
      <c r="D26" s="220"/>
      <c r="E26" s="221"/>
      <c r="F26" s="51"/>
      <c r="G26" s="220"/>
      <c r="H26" s="221"/>
      <c r="I26" s="155">
        <f>Joueur19!F$35</f>
        <v>0</v>
      </c>
      <c r="J26" s="206">
        <f t="shared" si="0"/>
        <v>1</v>
      </c>
      <c r="K26" s="207"/>
    </row>
    <row r="27" spans="1:11" x14ac:dyDescent="0.25">
      <c r="A27" s="217"/>
      <c r="B27" s="218"/>
      <c r="C27" s="219"/>
      <c r="D27" s="220"/>
      <c r="E27" s="221"/>
      <c r="F27" s="52"/>
      <c r="G27" s="220"/>
      <c r="H27" s="221"/>
      <c r="I27" s="155">
        <f>Joueur20!F$35</f>
        <v>0</v>
      </c>
      <c r="J27" s="206">
        <f t="shared" si="0"/>
        <v>1</v>
      </c>
      <c r="K27" s="207"/>
    </row>
    <row r="28" spans="1:11" x14ac:dyDescent="0.25">
      <c r="A28" s="7"/>
      <c r="B28" s="7"/>
      <c r="C28" s="7"/>
      <c r="D28" s="7"/>
      <c r="E28" s="7"/>
      <c r="F28" s="7"/>
      <c r="G28" s="7"/>
      <c r="H28" s="7"/>
      <c r="I28" s="7"/>
      <c r="J28" s="7"/>
      <c r="K28" s="7"/>
    </row>
    <row r="29" spans="1:11" x14ac:dyDescent="0.25">
      <c r="A29" s="7"/>
      <c r="B29" s="7"/>
      <c r="C29" s="7"/>
      <c r="D29" s="7"/>
      <c r="E29" s="7"/>
      <c r="F29" s="7"/>
      <c r="G29" s="7"/>
      <c r="H29" s="7"/>
      <c r="I29" s="7"/>
      <c r="J29" s="7"/>
      <c r="K29" s="7"/>
    </row>
    <row r="30" spans="1:11" ht="15.75" thickBot="1" x14ac:dyDescent="0.3">
      <c r="A30" s="7"/>
      <c r="B30" s="7"/>
      <c r="C30" s="7"/>
      <c r="D30" s="7"/>
      <c r="E30" s="7"/>
      <c r="F30" s="7"/>
      <c r="G30" s="7"/>
      <c r="H30" s="7" t="s">
        <v>5</v>
      </c>
      <c r="I30" s="7"/>
      <c r="J30" s="7"/>
      <c r="K30" s="7"/>
    </row>
    <row r="31" spans="1:11" x14ac:dyDescent="0.25">
      <c r="A31" s="7"/>
      <c r="B31" s="7"/>
      <c r="C31" s="7"/>
      <c r="D31" s="7"/>
      <c r="E31" s="7"/>
      <c r="F31" s="7"/>
      <c r="G31" s="7"/>
      <c r="H31" s="208"/>
      <c r="I31" s="209"/>
      <c r="J31" s="210"/>
      <c r="K31" s="7"/>
    </row>
    <row r="32" spans="1:11" x14ac:dyDescent="0.25">
      <c r="A32" s="7"/>
      <c r="B32" s="7"/>
      <c r="C32" s="7"/>
      <c r="D32" s="7"/>
      <c r="E32" s="7"/>
      <c r="F32" s="7"/>
      <c r="G32" s="7"/>
      <c r="H32" s="211"/>
      <c r="I32" s="212"/>
      <c r="J32" s="213"/>
      <c r="K32" s="7"/>
    </row>
    <row r="33" spans="1:11" x14ac:dyDescent="0.25">
      <c r="A33" s="7"/>
      <c r="B33" s="7"/>
      <c r="C33" s="7"/>
      <c r="D33" s="7"/>
      <c r="E33" s="7"/>
      <c r="F33" s="7"/>
      <c r="G33" s="7"/>
      <c r="H33" s="211"/>
      <c r="I33" s="212"/>
      <c r="J33" s="213"/>
      <c r="K33" s="7"/>
    </row>
    <row r="34" spans="1:11" x14ac:dyDescent="0.25">
      <c r="A34" s="7"/>
      <c r="B34" s="7"/>
      <c r="C34" s="7"/>
      <c r="D34" s="7"/>
      <c r="E34" s="7"/>
      <c r="F34" s="7"/>
      <c r="G34" s="7"/>
      <c r="H34" s="211"/>
      <c r="I34" s="212"/>
      <c r="J34" s="213"/>
      <c r="K34" s="7"/>
    </row>
    <row r="35" spans="1:11" ht="15.75" thickBot="1" x14ac:dyDescent="0.3">
      <c r="A35" s="7"/>
      <c r="B35" s="7"/>
      <c r="C35" s="7"/>
      <c r="D35" s="7"/>
      <c r="E35" s="7"/>
      <c r="F35" s="7"/>
      <c r="G35" s="7"/>
      <c r="H35" s="214"/>
      <c r="I35" s="215"/>
      <c r="J35" s="216"/>
      <c r="K35" s="7"/>
    </row>
    <row r="36" spans="1:11" x14ac:dyDescent="0.25">
      <c r="A36" s="7"/>
      <c r="B36" s="7"/>
      <c r="C36" s="7"/>
      <c r="D36" s="7"/>
      <c r="E36" s="7"/>
      <c r="F36" s="7"/>
      <c r="G36" s="7"/>
      <c r="H36" s="7"/>
      <c r="I36" s="7"/>
      <c r="J36" s="7"/>
      <c r="K36" s="7"/>
    </row>
    <row r="37" spans="1:11" x14ac:dyDescent="0.25">
      <c r="A37" s="7"/>
      <c r="B37" s="7" t="s">
        <v>15</v>
      </c>
      <c r="C37" s="7"/>
      <c r="D37" s="7"/>
      <c r="E37" s="7"/>
      <c r="F37" s="7"/>
      <c r="G37" s="7"/>
      <c r="H37" s="7"/>
      <c r="I37" s="7"/>
      <c r="J37" s="7"/>
      <c r="K37" s="7"/>
    </row>
    <row r="38" spans="1:11" x14ac:dyDescent="0.25">
      <c r="A38" s="7"/>
      <c r="B38" s="7" t="s">
        <v>16</v>
      </c>
      <c r="C38" s="7"/>
      <c r="D38" s="7"/>
      <c r="E38" s="7"/>
      <c r="F38" s="7"/>
      <c r="G38" s="7"/>
      <c r="H38" s="7"/>
      <c r="I38" s="7"/>
      <c r="J38" s="7"/>
      <c r="K38" s="7"/>
    </row>
    <row r="39" spans="1:11" x14ac:dyDescent="0.25">
      <c r="A39" s="54" t="s">
        <v>10</v>
      </c>
      <c r="B39" s="7"/>
      <c r="C39" s="7"/>
      <c r="D39" s="7"/>
      <c r="E39" s="7"/>
      <c r="F39" s="7"/>
      <c r="G39" s="7"/>
      <c r="H39" s="7"/>
      <c r="I39" s="7"/>
      <c r="J39" s="7"/>
      <c r="K39" s="7"/>
    </row>
  </sheetData>
  <sheetProtection algorithmName="SHA-512" hashValue="U+987jbncFuEVcpWiU6LDEMqMlF88otUExeaZrOJOJ0Qm85SoX4zYHBNRyNC1323ihy1dXvNrGDZNhD2J3gJgA==" saltValue="WPRug9Ssq4DSLRlDAcIMMg==" spinCount="100000" sheet="1" objects="1" scenarios="1"/>
  <mergeCells count="89">
    <mergeCell ref="A1:K1"/>
    <mergeCell ref="C2:H2"/>
    <mergeCell ref="J2:K2"/>
    <mergeCell ref="C4:E4"/>
    <mergeCell ref="A7:C7"/>
    <mergeCell ref="D7:E7"/>
    <mergeCell ref="G7:H7"/>
    <mergeCell ref="J7:K7"/>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J19:K19"/>
    <mergeCell ref="J8:K8"/>
    <mergeCell ref="J9:K9"/>
    <mergeCell ref="J10:K10"/>
    <mergeCell ref="J11:K11"/>
    <mergeCell ref="J12:K12"/>
    <mergeCell ref="J13:K13"/>
    <mergeCell ref="J14:K14"/>
    <mergeCell ref="J15:K15"/>
    <mergeCell ref="J16:K16"/>
    <mergeCell ref="J17:K17"/>
    <mergeCell ref="J18:K18"/>
    <mergeCell ref="J26:K26"/>
    <mergeCell ref="J27:K27"/>
    <mergeCell ref="H31:J35"/>
    <mergeCell ref="J20:K20"/>
    <mergeCell ref="J21:K21"/>
    <mergeCell ref="J22:K22"/>
    <mergeCell ref="J23:K23"/>
    <mergeCell ref="J24:K24"/>
    <mergeCell ref="J25:K25"/>
  </mergeCells>
  <conditionalFormatting sqref="J8:K27">
    <cfRule type="top10" dxfId="0" priority="1" rank="20"/>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91FD-FA5B-4564-9419-70173E9CB101}">
  <sheetPr codeName="Feuil27">
    <tabColor theme="9" tint="0.79998168889431442"/>
  </sheetPr>
  <dimension ref="A1:J52"/>
  <sheetViews>
    <sheetView topLeftCell="A2"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67" t="s">
        <v>65</v>
      </c>
      <c r="B1" s="268"/>
      <c r="C1" s="268"/>
      <c r="D1" s="268"/>
      <c r="E1" s="268"/>
      <c r="F1" s="268"/>
      <c r="G1" s="268"/>
      <c r="H1" s="268"/>
      <c r="I1" s="268"/>
      <c r="J1" s="269"/>
    </row>
    <row r="2" spans="1:10" ht="15.75" thickBot="1" x14ac:dyDescent="0.3">
      <c r="A2" s="22" t="s">
        <v>0</v>
      </c>
      <c r="B2" s="255" t="str">
        <f>IF(ISBLANK(Résultats!A22),"",Résultats!A22)</f>
        <v/>
      </c>
      <c r="C2" s="259"/>
      <c r="D2" s="259"/>
      <c r="E2" s="259"/>
      <c r="F2" s="256"/>
      <c r="G2" s="23" t="s">
        <v>1</v>
      </c>
      <c r="H2" s="23"/>
      <c r="I2" s="255" t="str">
        <f>IF(ISBLANK(Résultats!D22),"",Résultats!D22)</f>
        <v/>
      </c>
      <c r="J2" s="256"/>
    </row>
    <row r="3" spans="1:10" ht="15.75" thickBot="1" x14ac:dyDescent="0.3">
      <c r="A3" s="22" t="s">
        <v>2</v>
      </c>
      <c r="B3" s="23"/>
      <c r="C3" s="255" t="str">
        <f>IF(ISBLANK(Résultats!G22),"",Résultats!G22)</f>
        <v/>
      </c>
      <c r="D3" s="259"/>
      <c r="E3" s="259"/>
      <c r="F3" s="256"/>
      <c r="G3" s="270" t="s">
        <v>17</v>
      </c>
      <c r="H3" s="271"/>
      <c r="I3" s="257" t="str">
        <f>IF(ISBLANK(Résultats!F22),"","moins de 21ans")</f>
        <v/>
      </c>
      <c r="J3" s="258"/>
    </row>
    <row r="4" spans="1:10" ht="15.75" thickBot="1" x14ac:dyDescent="0.3">
      <c r="A4" s="22" t="s">
        <v>4</v>
      </c>
      <c r="B4" s="23"/>
      <c r="C4" s="255" t="str">
        <f>IF(ISBLANK(Résultats!C2),"",(Résultats!C2))</f>
        <v/>
      </c>
      <c r="D4" s="259"/>
      <c r="E4" s="259"/>
      <c r="F4" s="256"/>
      <c r="G4" s="23" t="s">
        <v>9</v>
      </c>
      <c r="H4" s="23"/>
      <c r="I4" s="257" t="str">
        <f>IF(ISBLANK(Résultats!J2),"",Résultats!J2)</f>
        <v/>
      </c>
      <c r="J4" s="258"/>
    </row>
    <row r="5" spans="1:10" x14ac:dyDescent="0.25">
      <c r="A5" s="22" t="s">
        <v>34</v>
      </c>
      <c r="B5" s="23"/>
      <c r="C5" s="23"/>
      <c r="D5" s="23"/>
      <c r="E5" s="23"/>
      <c r="F5" s="23"/>
      <c r="G5" s="23"/>
      <c r="H5" s="23"/>
      <c r="I5" s="40"/>
      <c r="J5" s="24"/>
    </row>
    <row r="6" spans="1:10" ht="17.25" x14ac:dyDescent="0.25">
      <c r="A6" s="115" t="s">
        <v>41</v>
      </c>
      <c r="B6" s="23"/>
      <c r="C6" s="23"/>
      <c r="D6" s="23"/>
      <c r="E6" s="23"/>
      <c r="F6" s="23"/>
      <c r="G6" s="23"/>
      <c r="H6" s="23"/>
      <c r="I6" s="23"/>
      <c r="J6" s="24"/>
    </row>
    <row r="7" spans="1:10" ht="17.25" x14ac:dyDescent="0.25">
      <c r="A7" s="115" t="s">
        <v>43</v>
      </c>
      <c r="B7" s="23"/>
      <c r="C7" s="23"/>
      <c r="D7" s="23"/>
      <c r="E7" s="23"/>
      <c r="F7" s="23"/>
      <c r="G7" s="23"/>
      <c r="H7" s="23"/>
      <c r="I7" s="23"/>
      <c r="J7" s="24"/>
    </row>
    <row r="8" spans="1:10" ht="17.25" x14ac:dyDescent="0.25">
      <c r="A8" s="115" t="s">
        <v>45</v>
      </c>
      <c r="B8" s="23"/>
      <c r="C8" s="23"/>
      <c r="D8" s="23"/>
      <c r="E8" s="23"/>
      <c r="F8" s="23"/>
      <c r="G8" s="23"/>
      <c r="H8" s="23"/>
      <c r="I8" s="23"/>
      <c r="J8" s="24"/>
    </row>
    <row r="9" spans="1:10" ht="15.75" thickBot="1" x14ac:dyDescent="0.3">
      <c r="A9" s="22"/>
      <c r="B9" s="23"/>
      <c r="C9" s="23"/>
      <c r="D9" s="23"/>
      <c r="E9" s="23"/>
      <c r="F9" s="23"/>
      <c r="G9" s="23"/>
      <c r="H9" s="23"/>
      <c r="I9" s="23"/>
      <c r="J9" s="24"/>
    </row>
    <row r="10" spans="1:10" ht="62.25" x14ac:dyDescent="0.25">
      <c r="A10" s="23"/>
      <c r="B10" s="123" t="s">
        <v>52</v>
      </c>
      <c r="C10" s="124" t="s">
        <v>51</v>
      </c>
      <c r="D10" s="124" t="s">
        <v>49</v>
      </c>
      <c r="E10" s="124" t="s">
        <v>47</v>
      </c>
      <c r="F10" s="145" t="s">
        <v>30</v>
      </c>
      <c r="G10" s="68"/>
      <c r="H10" s="69"/>
      <c r="I10" s="23"/>
      <c r="J10" s="24"/>
    </row>
    <row r="11" spans="1:10" x14ac:dyDescent="0.25">
      <c r="A11" s="23"/>
      <c r="B11" s="25" t="s">
        <v>53</v>
      </c>
      <c r="C11" s="26">
        <f>ExerciceA!G16+ExerciceA!H16</f>
        <v>0</v>
      </c>
      <c r="D11" s="26">
        <f>ExerciceA!I16+ExerciceA!J16</f>
        <v>0</v>
      </c>
      <c r="E11" s="26">
        <f>ExerciceA!K16+ExerciceA!L16</f>
        <v>0</v>
      </c>
      <c r="F11" s="125">
        <f>ExerciceA!M16</f>
        <v>0</v>
      </c>
      <c r="G11" s="23"/>
      <c r="H11" s="71"/>
      <c r="I11" s="23"/>
      <c r="J11" s="24"/>
    </row>
    <row r="12" spans="1:10" x14ac:dyDescent="0.25">
      <c r="A12" s="23"/>
      <c r="B12" s="25" t="s">
        <v>54</v>
      </c>
      <c r="C12" s="26">
        <f>ExerciceB!G$16+ExerciceB!H$16</f>
        <v>0</v>
      </c>
      <c r="D12" s="26">
        <f>ExerciceB!I$16+ExerciceB!J$16</f>
        <v>0</v>
      </c>
      <c r="E12" s="26">
        <f>ExerciceB!K$16+ExerciceB!L$16</f>
        <v>0</v>
      </c>
      <c r="F12" s="125">
        <f>ExerciceB!M$16</f>
        <v>0</v>
      </c>
      <c r="G12" s="23"/>
      <c r="H12" s="71"/>
      <c r="I12" s="23"/>
      <c r="J12" s="24"/>
    </row>
    <row r="13" spans="1:10" x14ac:dyDescent="0.25">
      <c r="A13" s="23"/>
      <c r="B13" s="25" t="s">
        <v>55</v>
      </c>
      <c r="C13" s="26">
        <f>ExerciceC!G$16+ExerciceC!H$16</f>
        <v>0</v>
      </c>
      <c r="D13" s="26">
        <f>ExerciceC!I$16+ExerciceC!J$16</f>
        <v>0</v>
      </c>
      <c r="E13" s="26">
        <f>ExerciceC!K$16+ExerciceC!L$16</f>
        <v>0</v>
      </c>
      <c r="F13" s="125">
        <f>ExerciceC!M$16</f>
        <v>0</v>
      </c>
      <c r="G13" s="23"/>
      <c r="H13" s="71"/>
      <c r="I13" s="23"/>
      <c r="J13" s="24"/>
    </row>
    <row r="14" spans="1:10" x14ac:dyDescent="0.25">
      <c r="A14" s="23"/>
      <c r="B14" s="25" t="s">
        <v>56</v>
      </c>
      <c r="C14" s="26">
        <f>ExerciceD!G$16+ExerciceD!H$16</f>
        <v>0</v>
      </c>
      <c r="D14" s="26">
        <f>ExerciceD!I$16+ExerciceD!J$16</f>
        <v>0</v>
      </c>
      <c r="E14" s="26">
        <f>ExerciceD!K$16+ExerciceD!L$16</f>
        <v>0</v>
      </c>
      <c r="F14" s="125">
        <f>ExerciceD!M$16</f>
        <v>0</v>
      </c>
      <c r="G14" s="23"/>
      <c r="H14" s="71"/>
      <c r="I14" s="23"/>
      <c r="J14" s="24"/>
    </row>
    <row r="15" spans="1:10" x14ac:dyDescent="0.25">
      <c r="A15" s="23"/>
      <c r="B15" s="25" t="s">
        <v>57</v>
      </c>
      <c r="C15" s="26">
        <f>ExerciceE!G$16+ExerciceE!H$16</f>
        <v>0</v>
      </c>
      <c r="D15" s="26">
        <f>ExerciceE!I$16+ExerciceE!J$16</f>
        <v>0</v>
      </c>
      <c r="E15" s="26">
        <f>ExerciceE!K$16+ExerciceE!L$16</f>
        <v>0</v>
      </c>
      <c r="F15" s="125">
        <f>ExerciceE!M$16</f>
        <v>0</v>
      </c>
      <c r="G15" s="23"/>
      <c r="H15" s="71"/>
      <c r="I15" s="23"/>
      <c r="J15" s="24"/>
    </row>
    <row r="16" spans="1:10" x14ac:dyDescent="0.25">
      <c r="A16" s="23"/>
      <c r="B16" s="25" t="s">
        <v>58</v>
      </c>
      <c r="C16" s="26">
        <f>ExerciceF!G$16+ExerciceF!H$16</f>
        <v>0</v>
      </c>
      <c r="D16" s="26">
        <f>ExerciceF!I$16+ExerciceF!J$16</f>
        <v>0</v>
      </c>
      <c r="E16" s="26">
        <f>ExerciceF!K$16+ExerciceF!L$16</f>
        <v>0</v>
      </c>
      <c r="F16" s="125">
        <f>ExerciceF!M$16</f>
        <v>0</v>
      </c>
      <c r="G16" s="23"/>
      <c r="H16" s="71"/>
      <c r="I16" s="23"/>
      <c r="J16" s="24"/>
    </row>
    <row r="17" spans="1:10" x14ac:dyDescent="0.25">
      <c r="A17" s="23"/>
      <c r="B17" s="25" t="s">
        <v>59</v>
      </c>
      <c r="C17" s="26">
        <f>ExerciceG!G$16+ExerciceG!H$16</f>
        <v>0</v>
      </c>
      <c r="D17" s="26">
        <f>ExerciceG!I$16+ExerciceG!J$16</f>
        <v>0</v>
      </c>
      <c r="E17" s="26">
        <f>ExerciceG!K$16+ExerciceG!L$16</f>
        <v>0</v>
      </c>
      <c r="F17" s="125">
        <f>ExerciceG!M$16</f>
        <v>0</v>
      </c>
      <c r="G17" s="23"/>
      <c r="H17" s="71"/>
      <c r="I17" s="23"/>
      <c r="J17" s="24"/>
    </row>
    <row r="18" spans="1:10" x14ac:dyDescent="0.25">
      <c r="A18" s="23"/>
      <c r="B18" s="25" t="s">
        <v>60</v>
      </c>
      <c r="C18" s="26">
        <f>ExerciceH!G$16+ExerciceH!H$16</f>
        <v>0</v>
      </c>
      <c r="D18" s="26">
        <f>ExerciceH!I$16+ExerciceH!J$16</f>
        <v>0</v>
      </c>
      <c r="E18" s="26">
        <f>ExerciceH!K$16+ExerciceH!L$16</f>
        <v>0</v>
      </c>
      <c r="F18" s="125">
        <f>ExerciceH!M$16</f>
        <v>0</v>
      </c>
      <c r="G18" s="23"/>
      <c r="H18" s="71"/>
      <c r="I18" s="23"/>
      <c r="J18" s="24"/>
    </row>
    <row r="19" spans="1:10" x14ac:dyDescent="0.25">
      <c r="A19" s="23"/>
      <c r="B19" s="25" t="s">
        <v>61</v>
      </c>
      <c r="C19" s="26">
        <f>ExerciceI!G$16+ExerciceI!H$16</f>
        <v>0</v>
      </c>
      <c r="D19" s="26">
        <f>ExerciceI!I$16+ExerciceI!J$16</f>
        <v>0</v>
      </c>
      <c r="E19" s="26">
        <f>ExerciceI!K$16+ExerciceI!L$16</f>
        <v>0</v>
      </c>
      <c r="F19" s="125">
        <f>ExerciceI!M$16</f>
        <v>0</v>
      </c>
      <c r="G19" s="23"/>
      <c r="H19" s="71"/>
      <c r="I19" s="23"/>
      <c r="J19" s="24"/>
    </row>
    <row r="20" spans="1:10" x14ac:dyDescent="0.25">
      <c r="A20" s="23"/>
      <c r="B20" s="25" t="s">
        <v>62</v>
      </c>
      <c r="C20" s="26">
        <f>ExerciceJ!G$16+ExerciceJ!H$16</f>
        <v>0</v>
      </c>
      <c r="D20" s="26">
        <f>ExerciceJ!I$16+ExerciceJ!J$16</f>
        <v>0</v>
      </c>
      <c r="E20" s="26">
        <f>ExerciceJ!K$16+ExerciceJ!L$16</f>
        <v>0</v>
      </c>
      <c r="F20" s="125">
        <f>ExerciceJ!M$16</f>
        <v>0</v>
      </c>
      <c r="G20" s="23"/>
      <c r="H20" s="71"/>
      <c r="I20" s="23"/>
      <c r="J20" s="24"/>
    </row>
    <row r="21" spans="1:10" x14ac:dyDescent="0.25">
      <c r="A21" s="23"/>
      <c r="B21" s="25" t="s">
        <v>63</v>
      </c>
      <c r="C21" s="26">
        <f>ExerciceK!G$16+ExerciceK!H$16</f>
        <v>0</v>
      </c>
      <c r="D21" s="26">
        <f>ExerciceK!I$16+ExerciceK!J$16</f>
        <v>0</v>
      </c>
      <c r="E21" s="26">
        <f>ExerciceK!K$16+ExerciceK!L$16</f>
        <v>0</v>
      </c>
      <c r="F21" s="125">
        <f>ExerciceK!M$16</f>
        <v>0</v>
      </c>
      <c r="G21" s="23"/>
      <c r="H21" s="71"/>
      <c r="I21" s="23"/>
      <c r="J21" s="24"/>
    </row>
    <row r="22" spans="1:10" ht="15.75" thickBot="1" x14ac:dyDescent="0.3">
      <c r="A22" s="23"/>
      <c r="B22" s="126" t="s">
        <v>64</v>
      </c>
      <c r="C22" s="26">
        <f>ExerciceL!G$16+ExerciceL!H$16</f>
        <v>0</v>
      </c>
      <c r="D22" s="26">
        <f>ExerciceL!I$16+ExerciceL!J$16</f>
        <v>0</v>
      </c>
      <c r="E22" s="26">
        <f>ExerciceL!K$16+ExerciceL!L$16</f>
        <v>0</v>
      </c>
      <c r="F22" s="125">
        <f>ExerciceL!M$16</f>
        <v>0</v>
      </c>
      <c r="G22" s="23"/>
      <c r="H22" s="71"/>
      <c r="I22" s="23"/>
      <c r="J22" s="24"/>
    </row>
    <row r="23" spans="1:10" x14ac:dyDescent="0.25">
      <c r="A23" s="23"/>
      <c r="B23" s="103"/>
      <c r="C23" s="23"/>
      <c r="D23" s="23"/>
      <c r="E23" s="23"/>
      <c r="F23" s="23"/>
      <c r="G23" s="23"/>
      <c r="H23" s="71"/>
      <c r="I23" s="23"/>
      <c r="J23" s="24"/>
    </row>
    <row r="24" spans="1:10" x14ac:dyDescent="0.25">
      <c r="A24" s="23"/>
      <c r="B24" s="103"/>
      <c r="C24" s="23"/>
      <c r="D24" s="23"/>
      <c r="E24" s="23"/>
      <c r="F24" s="23"/>
      <c r="G24" s="23"/>
      <c r="H24" s="71"/>
      <c r="I24" s="23"/>
      <c r="J24" s="24"/>
    </row>
    <row r="25" spans="1:10" x14ac:dyDescent="0.25">
      <c r="A25" s="23"/>
      <c r="B25" s="103"/>
      <c r="C25" s="23"/>
      <c r="D25" s="23"/>
      <c r="E25" s="23"/>
      <c r="F25" s="23"/>
      <c r="G25" s="23"/>
      <c r="H25" s="71"/>
      <c r="I25" s="23"/>
      <c r="J25" s="24"/>
    </row>
    <row r="26" spans="1:10" x14ac:dyDescent="0.25">
      <c r="A26" s="23"/>
      <c r="B26" s="103"/>
      <c r="C26" s="23"/>
      <c r="D26" s="23"/>
      <c r="E26" s="23"/>
      <c r="F26" s="23"/>
      <c r="G26" s="23"/>
      <c r="H26" s="71"/>
      <c r="I26" s="23"/>
      <c r="J26" s="24"/>
    </row>
    <row r="27" spans="1:10" x14ac:dyDescent="0.25">
      <c r="A27" s="23"/>
      <c r="B27" s="103"/>
      <c r="C27" s="23"/>
      <c r="D27" s="23"/>
      <c r="E27" s="23"/>
      <c r="F27" s="23"/>
      <c r="G27" s="23"/>
      <c r="H27" s="71"/>
      <c r="I27" s="23"/>
      <c r="J27" s="24"/>
    </row>
    <row r="28" spans="1:10" x14ac:dyDescent="0.25">
      <c r="A28" s="23"/>
      <c r="B28" s="103"/>
      <c r="C28" s="23"/>
      <c r="D28" s="23"/>
      <c r="E28" s="23"/>
      <c r="F28" s="23"/>
      <c r="G28" s="23"/>
      <c r="H28" s="71"/>
      <c r="I28" s="23"/>
      <c r="J28" s="24"/>
    </row>
    <row r="29" spans="1:10" x14ac:dyDescent="0.25">
      <c r="A29" s="23"/>
      <c r="B29" s="103"/>
      <c r="C29" s="23"/>
      <c r="D29" s="23"/>
      <c r="E29" s="23"/>
      <c r="F29" s="23"/>
      <c r="G29" s="23"/>
      <c r="H29" s="71"/>
      <c r="I29" s="23"/>
      <c r="J29" s="24"/>
    </row>
    <row r="30" spans="1:10" x14ac:dyDescent="0.25">
      <c r="A30" s="23"/>
      <c r="B30" s="103"/>
      <c r="C30" s="23"/>
      <c r="D30" s="23"/>
      <c r="E30" s="23"/>
      <c r="F30" s="23"/>
      <c r="G30" s="23"/>
      <c r="H30" s="71"/>
      <c r="I30" s="23"/>
      <c r="J30" s="24"/>
    </row>
    <row r="31" spans="1:10" x14ac:dyDescent="0.25">
      <c r="A31" s="23"/>
      <c r="B31" s="103"/>
      <c r="C31" s="23"/>
      <c r="D31" s="23"/>
      <c r="E31" s="23"/>
      <c r="F31" s="23"/>
      <c r="G31" s="23"/>
      <c r="H31" s="71"/>
      <c r="I31" s="23"/>
      <c r="J31" s="24"/>
    </row>
    <row r="32" spans="1:10" x14ac:dyDescent="0.25">
      <c r="A32" s="23"/>
      <c r="B32" s="103"/>
      <c r="C32" s="23"/>
      <c r="D32" s="23"/>
      <c r="E32" s="23"/>
      <c r="F32" s="23"/>
      <c r="G32" s="23"/>
      <c r="H32" s="71"/>
      <c r="I32" s="23"/>
      <c r="J32" s="24"/>
    </row>
    <row r="33" spans="1:10" x14ac:dyDescent="0.25">
      <c r="A33" s="23"/>
      <c r="B33" s="103"/>
      <c r="C33" s="23"/>
      <c r="D33" s="23"/>
      <c r="E33" s="23"/>
      <c r="F33" s="23"/>
      <c r="G33" s="23"/>
      <c r="H33" s="71"/>
      <c r="I33" s="23"/>
      <c r="J33" s="24"/>
    </row>
    <row r="34" spans="1:10" x14ac:dyDescent="0.25">
      <c r="A34" s="23"/>
      <c r="B34" s="103"/>
      <c r="C34" s="23"/>
      <c r="D34" s="23"/>
      <c r="E34" s="104"/>
      <c r="F34" s="104"/>
      <c r="G34" s="23"/>
      <c r="H34" s="71"/>
      <c r="I34" s="23"/>
      <c r="J34" s="24"/>
    </row>
    <row r="35" spans="1:10" x14ac:dyDescent="0.25">
      <c r="A35" s="23"/>
      <c r="B35" s="23"/>
      <c r="C35" s="23"/>
      <c r="D35" s="105"/>
      <c r="E35" s="149" t="s">
        <v>19</v>
      </c>
      <c r="F35" s="153">
        <f>SUM(F11:F34)</f>
        <v>0</v>
      </c>
      <c r="G35" s="70"/>
      <c r="H35" s="23"/>
      <c r="I35" s="23"/>
      <c r="J35" s="24"/>
    </row>
    <row r="36" spans="1:10" x14ac:dyDescent="0.25">
      <c r="A36" s="23"/>
      <c r="B36" s="23"/>
      <c r="C36" s="23"/>
      <c r="D36" s="23"/>
      <c r="E36" s="27"/>
      <c r="F36" s="78"/>
      <c r="G36" s="23"/>
      <c r="H36" s="23"/>
      <c r="I36" s="23"/>
      <c r="J36" s="24"/>
    </row>
    <row r="37" spans="1:10" x14ac:dyDescent="0.25">
      <c r="A37" s="23"/>
      <c r="B37" s="23"/>
      <c r="C37" s="23"/>
      <c r="D37" s="23"/>
      <c r="E37" s="23"/>
      <c r="F37" s="23"/>
      <c r="G37" s="23"/>
      <c r="H37" s="23"/>
      <c r="I37" s="23"/>
      <c r="J37" s="24"/>
    </row>
    <row r="38" spans="1:10" x14ac:dyDescent="0.25">
      <c r="A38" s="22"/>
      <c r="B38" s="23"/>
      <c r="C38" s="23"/>
      <c r="D38" s="23"/>
      <c r="E38" s="23"/>
      <c r="F38" s="23"/>
      <c r="G38" s="23"/>
      <c r="H38" s="23"/>
      <c r="I38" s="23"/>
      <c r="J38" s="24"/>
    </row>
    <row r="39" spans="1:10" x14ac:dyDescent="0.25">
      <c r="A39" s="22"/>
      <c r="B39" s="23"/>
      <c r="C39" s="23"/>
      <c r="D39" s="23"/>
      <c r="E39" s="23"/>
      <c r="F39" s="23"/>
      <c r="G39" s="23"/>
      <c r="H39" s="23"/>
      <c r="I39" s="23"/>
      <c r="J39" s="24"/>
    </row>
    <row r="40" spans="1:10" x14ac:dyDescent="0.25">
      <c r="A40" s="22"/>
      <c r="B40" s="23"/>
      <c r="C40" s="23"/>
      <c r="D40" s="23"/>
      <c r="E40" s="23"/>
      <c r="F40" s="23"/>
      <c r="G40" s="23"/>
      <c r="H40" s="23"/>
      <c r="I40" s="23"/>
      <c r="J40" s="24"/>
    </row>
    <row r="41" spans="1:10" x14ac:dyDescent="0.25">
      <c r="A41" s="22"/>
      <c r="B41" s="23"/>
      <c r="C41" s="23"/>
      <c r="D41" s="23"/>
      <c r="E41" s="23"/>
      <c r="F41" s="23"/>
      <c r="G41" s="23"/>
      <c r="H41" s="23"/>
      <c r="I41" s="23"/>
      <c r="J41" s="24"/>
    </row>
    <row r="42" spans="1:10" x14ac:dyDescent="0.25">
      <c r="A42" s="22"/>
      <c r="B42" s="23"/>
      <c r="C42" s="23"/>
      <c r="D42" s="23"/>
      <c r="E42" s="23"/>
      <c r="F42" s="23"/>
      <c r="G42" s="23"/>
      <c r="H42" s="23"/>
      <c r="I42" s="23"/>
      <c r="J42" s="24"/>
    </row>
    <row r="43" spans="1:10" x14ac:dyDescent="0.25">
      <c r="A43" s="22"/>
      <c r="B43" s="23"/>
      <c r="C43" s="23"/>
      <c r="D43" s="23"/>
      <c r="E43" s="23"/>
      <c r="F43" s="23"/>
      <c r="G43" s="23"/>
      <c r="H43" s="23"/>
      <c r="I43" s="23"/>
      <c r="J43" s="24"/>
    </row>
    <row r="44" spans="1:10" x14ac:dyDescent="0.25">
      <c r="A44" s="22"/>
      <c r="B44" s="23"/>
      <c r="C44" s="23"/>
      <c r="D44" s="23"/>
      <c r="E44" s="23"/>
      <c r="F44" s="23"/>
      <c r="G44" s="23"/>
      <c r="H44" s="23"/>
      <c r="I44" s="23"/>
      <c r="J44" s="24"/>
    </row>
    <row r="45" spans="1:10" x14ac:dyDescent="0.25">
      <c r="A45" s="22"/>
      <c r="B45" s="23"/>
      <c r="C45" s="23"/>
      <c r="D45" s="23"/>
      <c r="E45" s="23"/>
      <c r="F45" s="23"/>
      <c r="G45" s="23"/>
      <c r="H45" s="23"/>
      <c r="I45" s="23"/>
      <c r="J45" s="24"/>
    </row>
    <row r="46" spans="1:10" ht="15.75" thickBot="1" x14ac:dyDescent="0.3">
      <c r="A46" s="22"/>
      <c r="B46" s="28" t="s">
        <v>3</v>
      </c>
      <c r="C46" s="23"/>
      <c r="D46" s="23"/>
      <c r="E46" s="23"/>
      <c r="F46" s="23" t="s">
        <v>5</v>
      </c>
      <c r="G46" s="23"/>
      <c r="H46" s="23"/>
      <c r="I46" s="23"/>
      <c r="J46" s="24"/>
    </row>
    <row r="47" spans="1:10" ht="15.75" thickBot="1" x14ac:dyDescent="0.3">
      <c r="A47" s="22"/>
      <c r="B47" s="249" t="str">
        <f>IF(ISBLANK(Résultats!C4),"",Résultats!C4)</f>
        <v/>
      </c>
      <c r="C47" s="250"/>
      <c r="D47" s="251"/>
      <c r="E47" s="23"/>
      <c r="F47" s="240"/>
      <c r="G47" s="241"/>
      <c r="H47" s="242"/>
      <c r="I47" s="23"/>
      <c r="J47" s="24"/>
    </row>
    <row r="48" spans="1:10" x14ac:dyDescent="0.25">
      <c r="A48" s="22"/>
      <c r="B48" s="23"/>
      <c r="C48" s="23"/>
      <c r="D48" s="23"/>
      <c r="E48" s="23"/>
      <c r="F48" s="243"/>
      <c r="G48" s="244"/>
      <c r="H48" s="245"/>
      <c r="I48" s="23"/>
      <c r="J48" s="24"/>
    </row>
    <row r="49" spans="1:10" x14ac:dyDescent="0.25">
      <c r="A49" s="22"/>
      <c r="B49" s="23"/>
      <c r="C49" s="23"/>
      <c r="D49" s="23"/>
      <c r="E49" s="23"/>
      <c r="F49" s="243"/>
      <c r="G49" s="244"/>
      <c r="H49" s="245"/>
      <c r="I49" s="23"/>
      <c r="J49" s="24"/>
    </row>
    <row r="50" spans="1:10" x14ac:dyDescent="0.25">
      <c r="A50" s="22"/>
      <c r="B50" s="23"/>
      <c r="C50" s="23"/>
      <c r="D50" s="23"/>
      <c r="E50" s="23"/>
      <c r="F50" s="243"/>
      <c r="G50" s="244"/>
      <c r="H50" s="245"/>
      <c r="I50" s="23"/>
      <c r="J50" s="24"/>
    </row>
    <row r="51" spans="1:10" ht="15.75" thickBot="1" x14ac:dyDescent="0.3">
      <c r="A51" s="22"/>
      <c r="B51" s="23"/>
      <c r="C51" s="23"/>
      <c r="D51" s="23"/>
      <c r="E51" s="23"/>
      <c r="F51" s="246"/>
      <c r="G51" s="247"/>
      <c r="H51" s="248"/>
      <c r="I51" s="23"/>
      <c r="J51" s="24"/>
    </row>
    <row r="52" spans="1:10" ht="15.75" thickBot="1" x14ac:dyDescent="0.3">
      <c r="A52" s="58" t="s">
        <v>18</v>
      </c>
      <c r="B52" s="28"/>
      <c r="C52" s="28"/>
      <c r="D52" s="28"/>
      <c r="E52" s="28"/>
      <c r="F52" s="28"/>
      <c r="G52" s="28"/>
      <c r="H52" s="28"/>
      <c r="I52" s="28"/>
      <c r="J52" s="29"/>
    </row>
  </sheetData>
  <sheetProtection algorithmName="SHA-512" hashValue="ssSu/3oSh5+HkHrO8XChJqwTcVTPR1Ozqdhh9Up0llXVAZCi/0DlQHxdUrL6h/1YjIy+6VVQzkKz0ism6/K5Og==" saltValue="R3Wq93TL9WOoLY28NDWvM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3CCB5-8E82-4520-91DB-E65C95AD70B4}">
  <sheetPr codeName="Feuil28">
    <tabColor theme="4" tint="0.79998168889431442"/>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72" t="s">
        <v>65</v>
      </c>
      <c r="B1" s="273"/>
      <c r="C1" s="273"/>
      <c r="D1" s="273"/>
      <c r="E1" s="273"/>
      <c r="F1" s="273"/>
      <c r="G1" s="273"/>
      <c r="H1" s="273"/>
      <c r="I1" s="273"/>
      <c r="J1" s="274"/>
    </row>
    <row r="2" spans="1:10" ht="15.75" thickBot="1" x14ac:dyDescent="0.3">
      <c r="A2" s="30" t="s">
        <v>0</v>
      </c>
      <c r="B2" s="255" t="str">
        <f>IF(ISBLANK(Résultats!A23),"",Résultats!A23)</f>
        <v/>
      </c>
      <c r="C2" s="259"/>
      <c r="D2" s="259"/>
      <c r="E2" s="259"/>
      <c r="F2" s="256"/>
      <c r="G2" s="31" t="s">
        <v>1</v>
      </c>
      <c r="H2" s="31"/>
      <c r="I2" s="255" t="str">
        <f>IF(ISBLANK(Résultats!D23),"",Résultats!D23)</f>
        <v/>
      </c>
      <c r="J2" s="256"/>
    </row>
    <row r="3" spans="1:10" ht="15.75" thickBot="1" x14ac:dyDescent="0.3">
      <c r="A3" s="30" t="s">
        <v>2</v>
      </c>
      <c r="B3" s="31"/>
      <c r="C3" s="255" t="str">
        <f>IF(ISBLANK(Résultats!G23),"",Résultats!G23)</f>
        <v/>
      </c>
      <c r="D3" s="259"/>
      <c r="E3" s="259"/>
      <c r="F3" s="256"/>
      <c r="G3" s="275" t="s">
        <v>17</v>
      </c>
      <c r="H3" s="276"/>
      <c r="I3" s="257" t="str">
        <f>IF(ISBLANK(Résultats!F23),"","moins de 21ans")</f>
        <v/>
      </c>
      <c r="J3" s="258"/>
    </row>
    <row r="4" spans="1:10" ht="15.75" thickBot="1" x14ac:dyDescent="0.3">
      <c r="A4" s="30" t="s">
        <v>4</v>
      </c>
      <c r="B4" s="31"/>
      <c r="C4" s="255" t="str">
        <f>IF(ISBLANK(Résultats!C2),"",(Résultats!C2))</f>
        <v/>
      </c>
      <c r="D4" s="259"/>
      <c r="E4" s="259"/>
      <c r="F4" s="256"/>
      <c r="G4" s="31" t="s">
        <v>9</v>
      </c>
      <c r="H4" s="31"/>
      <c r="I4" s="257" t="str">
        <f>IF(ISBLANK(Résultats!J2),"",Résultats!J2)</f>
        <v/>
      </c>
      <c r="J4" s="258"/>
    </row>
    <row r="5" spans="1:10" x14ac:dyDescent="0.25">
      <c r="A5" s="30" t="s">
        <v>34</v>
      </c>
      <c r="B5" s="31"/>
      <c r="C5" s="31"/>
      <c r="D5" s="31"/>
      <c r="E5" s="31"/>
      <c r="F5" s="31"/>
      <c r="G5" s="31"/>
      <c r="H5" s="31"/>
      <c r="I5" s="39"/>
      <c r="J5" s="32"/>
    </row>
    <row r="6" spans="1:10" ht="17.25" x14ac:dyDescent="0.25">
      <c r="A6" s="114" t="s">
        <v>41</v>
      </c>
      <c r="B6" s="31"/>
      <c r="C6" s="31"/>
      <c r="D6" s="31"/>
      <c r="E6" s="31"/>
      <c r="F6" s="31"/>
      <c r="G6" s="31"/>
      <c r="H6" s="31"/>
      <c r="I6" s="31"/>
      <c r="J6" s="32"/>
    </row>
    <row r="7" spans="1:10" ht="17.25" x14ac:dyDescent="0.25">
      <c r="A7" s="114" t="s">
        <v>43</v>
      </c>
      <c r="B7" s="31"/>
      <c r="C7" s="31"/>
      <c r="D7" s="31"/>
      <c r="E7" s="31"/>
      <c r="F7" s="31"/>
      <c r="G7" s="31"/>
      <c r="H7" s="31"/>
      <c r="I7" s="31"/>
      <c r="J7" s="32"/>
    </row>
    <row r="8" spans="1:10" ht="17.25" x14ac:dyDescent="0.25">
      <c r="A8" s="114" t="s">
        <v>45</v>
      </c>
      <c r="B8" s="31"/>
      <c r="C8" s="31"/>
      <c r="D8" s="31"/>
      <c r="E8" s="31"/>
      <c r="F8" s="31"/>
      <c r="G8" s="31"/>
      <c r="H8" s="31"/>
      <c r="I8" s="31"/>
      <c r="J8" s="32"/>
    </row>
    <row r="9" spans="1:10" ht="15.75" thickBot="1" x14ac:dyDescent="0.3">
      <c r="A9" s="30"/>
      <c r="B9" s="31"/>
      <c r="C9" s="31"/>
      <c r="D9" s="31"/>
      <c r="E9" s="31"/>
      <c r="F9" s="31"/>
      <c r="G9" s="31"/>
      <c r="H9" s="31"/>
      <c r="I9" s="31"/>
      <c r="J9" s="32"/>
    </row>
    <row r="10" spans="1:10" ht="62.25" x14ac:dyDescent="0.25">
      <c r="A10" s="31"/>
      <c r="B10" s="119" t="s">
        <v>52</v>
      </c>
      <c r="C10" s="120" t="s">
        <v>51</v>
      </c>
      <c r="D10" s="120" t="s">
        <v>49</v>
      </c>
      <c r="E10" s="120" t="s">
        <v>47</v>
      </c>
      <c r="F10" s="144" t="s">
        <v>30</v>
      </c>
      <c r="G10" s="64"/>
      <c r="H10" s="65"/>
      <c r="I10" s="31"/>
      <c r="J10" s="32"/>
    </row>
    <row r="11" spans="1:10" x14ac:dyDescent="0.25">
      <c r="A11" s="31"/>
      <c r="B11" s="33" t="s">
        <v>53</v>
      </c>
      <c r="C11" s="34">
        <f>ExerciceA!G17+ExerciceA!H17</f>
        <v>0</v>
      </c>
      <c r="D11" s="34">
        <f>ExerciceA!I17+ExerciceA!J17</f>
        <v>0</v>
      </c>
      <c r="E11" s="34">
        <f>ExerciceA!K17+ExerciceA!L17</f>
        <v>0</v>
      </c>
      <c r="F11" s="121">
        <f>ExerciceA!M17</f>
        <v>0</v>
      </c>
      <c r="G11" s="31"/>
      <c r="H11" s="67"/>
      <c r="I11" s="31"/>
      <c r="J11" s="32"/>
    </row>
    <row r="12" spans="1:10" x14ac:dyDescent="0.25">
      <c r="A12" s="31"/>
      <c r="B12" s="33" t="s">
        <v>54</v>
      </c>
      <c r="C12" s="34">
        <f>ExerciceB!G$17+ExerciceB!H$17</f>
        <v>0</v>
      </c>
      <c r="D12" s="34">
        <f>ExerciceB!I$17+ExerciceB!J$17</f>
        <v>0</v>
      </c>
      <c r="E12" s="34">
        <f>ExerciceB!K$17+ExerciceB!L$17</f>
        <v>0</v>
      </c>
      <c r="F12" s="121">
        <f>ExerciceB!M$17</f>
        <v>0</v>
      </c>
      <c r="G12" s="31"/>
      <c r="H12" s="67"/>
      <c r="I12" s="31"/>
      <c r="J12" s="32"/>
    </row>
    <row r="13" spans="1:10" x14ac:dyDescent="0.25">
      <c r="A13" s="31"/>
      <c r="B13" s="33" t="s">
        <v>55</v>
      </c>
      <c r="C13" s="34">
        <f>ExerciceC!G$17+ExerciceC!H$17</f>
        <v>0</v>
      </c>
      <c r="D13" s="34">
        <f>ExerciceC!I$17+ExerciceC!J$17</f>
        <v>0</v>
      </c>
      <c r="E13" s="34">
        <f>ExerciceC!K$17+ExerciceC!L$17</f>
        <v>0</v>
      </c>
      <c r="F13" s="121">
        <f>ExerciceC!M$17</f>
        <v>0</v>
      </c>
      <c r="G13" s="31"/>
      <c r="H13" s="67"/>
      <c r="I13" s="31"/>
      <c r="J13" s="32"/>
    </row>
    <row r="14" spans="1:10" x14ac:dyDescent="0.25">
      <c r="A14" s="31"/>
      <c r="B14" s="33" t="s">
        <v>56</v>
      </c>
      <c r="C14" s="34">
        <f>ExerciceD!G$17+ExerciceD!H$17</f>
        <v>0</v>
      </c>
      <c r="D14" s="34">
        <f>ExerciceD!I$17+ExerciceD!J$17</f>
        <v>0</v>
      </c>
      <c r="E14" s="34">
        <f>ExerciceD!K$17+ExerciceD!L$17</f>
        <v>0</v>
      </c>
      <c r="F14" s="121">
        <f>ExerciceD!M$17</f>
        <v>0</v>
      </c>
      <c r="G14" s="31"/>
      <c r="H14" s="67"/>
      <c r="I14" s="31"/>
      <c r="J14" s="32"/>
    </row>
    <row r="15" spans="1:10" x14ac:dyDescent="0.25">
      <c r="A15" s="31"/>
      <c r="B15" s="33" t="s">
        <v>57</v>
      </c>
      <c r="C15" s="34">
        <f>ExerciceE!G$17+ExerciceE!H$17</f>
        <v>0</v>
      </c>
      <c r="D15" s="34">
        <f>ExerciceE!I$17+ExerciceE!J$17</f>
        <v>0</v>
      </c>
      <c r="E15" s="34">
        <f>ExerciceE!K$17+ExerciceE!L$17</f>
        <v>0</v>
      </c>
      <c r="F15" s="121">
        <f>ExerciceE!M$17</f>
        <v>0</v>
      </c>
      <c r="G15" s="31"/>
      <c r="H15" s="67"/>
      <c r="I15" s="31"/>
      <c r="J15" s="32"/>
    </row>
    <row r="16" spans="1:10" x14ac:dyDescent="0.25">
      <c r="A16" s="31"/>
      <c r="B16" s="33" t="s">
        <v>58</v>
      </c>
      <c r="C16" s="34">
        <f>ExerciceF!G$17+ExerciceF!H$17</f>
        <v>0</v>
      </c>
      <c r="D16" s="34">
        <f>ExerciceF!I$17+ExerciceF!J$17</f>
        <v>0</v>
      </c>
      <c r="E16" s="34">
        <f>ExerciceF!K$17+ExerciceF!L$17</f>
        <v>0</v>
      </c>
      <c r="F16" s="121">
        <f>ExerciceF!M$17</f>
        <v>0</v>
      </c>
      <c r="G16" s="31"/>
      <c r="H16" s="67"/>
      <c r="I16" s="31"/>
      <c r="J16" s="32"/>
    </row>
    <row r="17" spans="1:10" x14ac:dyDescent="0.25">
      <c r="A17" s="31"/>
      <c r="B17" s="33" t="s">
        <v>59</v>
      </c>
      <c r="C17" s="34">
        <f>ExerciceG!G$17+ExerciceG!H$17</f>
        <v>0</v>
      </c>
      <c r="D17" s="34">
        <f>ExerciceG!I$17+ExerciceG!J$17</f>
        <v>0</v>
      </c>
      <c r="E17" s="34">
        <f>ExerciceG!K$17+ExerciceG!L$17</f>
        <v>0</v>
      </c>
      <c r="F17" s="121">
        <f>ExerciceG!M$17</f>
        <v>0</v>
      </c>
      <c r="G17" s="31"/>
      <c r="H17" s="67"/>
      <c r="I17" s="31"/>
      <c r="J17" s="32"/>
    </row>
    <row r="18" spans="1:10" x14ac:dyDescent="0.25">
      <c r="A18" s="31"/>
      <c r="B18" s="33" t="s">
        <v>60</v>
      </c>
      <c r="C18" s="34">
        <f>ExerciceH!G$17+ExerciceH!H$17</f>
        <v>0</v>
      </c>
      <c r="D18" s="34">
        <f>ExerciceH!I$17+ExerciceH!J$17</f>
        <v>0</v>
      </c>
      <c r="E18" s="34">
        <f>ExerciceH!K$17+ExerciceH!L$17</f>
        <v>0</v>
      </c>
      <c r="F18" s="121">
        <f>ExerciceH!M$17</f>
        <v>0</v>
      </c>
      <c r="G18" s="31"/>
      <c r="H18" s="67"/>
      <c r="I18" s="31"/>
      <c r="J18" s="32"/>
    </row>
    <row r="19" spans="1:10" x14ac:dyDescent="0.25">
      <c r="A19" s="31"/>
      <c r="B19" s="33" t="s">
        <v>61</v>
      </c>
      <c r="C19" s="34">
        <f>ExerciceI!G$17+ExerciceI!H$17</f>
        <v>0</v>
      </c>
      <c r="D19" s="34">
        <f>ExerciceI!I$17+ExerciceI!J$17</f>
        <v>0</v>
      </c>
      <c r="E19" s="34">
        <f>ExerciceI!K$17+ExerciceI!L$17</f>
        <v>0</v>
      </c>
      <c r="F19" s="121">
        <f>ExerciceI!M$17</f>
        <v>0</v>
      </c>
      <c r="G19" s="31"/>
      <c r="H19" s="67"/>
      <c r="I19" s="31"/>
      <c r="J19" s="32"/>
    </row>
    <row r="20" spans="1:10" x14ac:dyDescent="0.25">
      <c r="A20" s="31"/>
      <c r="B20" s="33" t="s">
        <v>62</v>
      </c>
      <c r="C20" s="34">
        <f>ExerciceJ!G$17+ExerciceJ!H$17</f>
        <v>0</v>
      </c>
      <c r="D20" s="34">
        <f>ExerciceJ!I$17+ExerciceJ!J$17</f>
        <v>0</v>
      </c>
      <c r="E20" s="34">
        <f>ExerciceJ!K$17+ExerciceJ!L$17</f>
        <v>0</v>
      </c>
      <c r="F20" s="121">
        <f>ExerciceJ!M$17</f>
        <v>0</v>
      </c>
      <c r="G20" s="31"/>
      <c r="H20" s="67"/>
      <c r="I20" s="31"/>
      <c r="J20" s="32"/>
    </row>
    <row r="21" spans="1:10" x14ac:dyDescent="0.25">
      <c r="A21" s="31"/>
      <c r="B21" s="33" t="s">
        <v>63</v>
      </c>
      <c r="C21" s="34">
        <f>ExerciceK!G$17+ExerciceK!H$17</f>
        <v>0</v>
      </c>
      <c r="D21" s="34">
        <f>ExerciceK!I$17+ExerciceK!J$17</f>
        <v>0</v>
      </c>
      <c r="E21" s="34">
        <f>ExerciceK!K$17+ExerciceK!L$17</f>
        <v>0</v>
      </c>
      <c r="F21" s="121">
        <f>ExerciceK!M$17</f>
        <v>0</v>
      </c>
      <c r="G21" s="31"/>
      <c r="H21" s="67"/>
      <c r="I21" s="31"/>
      <c r="J21" s="32"/>
    </row>
    <row r="22" spans="1:10" ht="15.75" thickBot="1" x14ac:dyDescent="0.3">
      <c r="A22" s="31"/>
      <c r="B22" s="122" t="s">
        <v>64</v>
      </c>
      <c r="C22" s="34">
        <f>ExerciceL!G$17+ExerciceL!H$17</f>
        <v>0</v>
      </c>
      <c r="D22" s="34">
        <f>ExerciceL!I$17+ExerciceL!J$17</f>
        <v>0</v>
      </c>
      <c r="E22" s="34">
        <f>ExerciceL!K$17+ExerciceL!L$17</f>
        <v>0</v>
      </c>
      <c r="F22" s="121">
        <f>ExerciceL!M$17</f>
        <v>0</v>
      </c>
      <c r="G22" s="31"/>
      <c r="H22" s="67"/>
      <c r="I22" s="31"/>
      <c r="J22" s="32"/>
    </row>
    <row r="23" spans="1:10" x14ac:dyDescent="0.25">
      <c r="A23" s="31"/>
      <c r="B23" s="106"/>
      <c r="C23" s="31"/>
      <c r="D23" s="31"/>
      <c r="E23" s="31"/>
      <c r="F23" s="31"/>
      <c r="G23" s="31"/>
      <c r="H23" s="67"/>
      <c r="I23" s="31"/>
      <c r="J23" s="32"/>
    </row>
    <row r="24" spans="1:10" x14ac:dyDescent="0.25">
      <c r="A24" s="31"/>
      <c r="B24" s="106"/>
      <c r="C24" s="31"/>
      <c r="D24" s="31"/>
      <c r="E24" s="31"/>
      <c r="F24" s="31"/>
      <c r="G24" s="31"/>
      <c r="H24" s="67"/>
      <c r="I24" s="31"/>
      <c r="J24" s="32"/>
    </row>
    <row r="25" spans="1:10" x14ac:dyDescent="0.25">
      <c r="A25" s="31"/>
      <c r="B25" s="106"/>
      <c r="C25" s="31"/>
      <c r="D25" s="31"/>
      <c r="E25" s="31"/>
      <c r="F25" s="31"/>
      <c r="G25" s="31"/>
      <c r="H25" s="67"/>
      <c r="I25" s="31"/>
      <c r="J25" s="32"/>
    </row>
    <row r="26" spans="1:10" x14ac:dyDescent="0.25">
      <c r="A26" s="31"/>
      <c r="B26" s="106"/>
      <c r="C26" s="31"/>
      <c r="D26" s="31"/>
      <c r="E26" s="31"/>
      <c r="F26" s="31"/>
      <c r="G26" s="31"/>
      <c r="H26" s="67"/>
      <c r="I26" s="31"/>
      <c r="J26" s="32"/>
    </row>
    <row r="27" spans="1:10" x14ac:dyDescent="0.25">
      <c r="A27" s="31"/>
      <c r="B27" s="106"/>
      <c r="C27" s="31"/>
      <c r="D27" s="31"/>
      <c r="E27" s="31"/>
      <c r="F27" s="31"/>
      <c r="G27" s="31"/>
      <c r="H27" s="67"/>
      <c r="I27" s="31"/>
      <c r="J27" s="32"/>
    </row>
    <row r="28" spans="1:10" x14ac:dyDescent="0.25">
      <c r="A28" s="31"/>
      <c r="B28" s="106"/>
      <c r="C28" s="31"/>
      <c r="D28" s="31"/>
      <c r="E28" s="31"/>
      <c r="F28" s="31"/>
      <c r="G28" s="31"/>
      <c r="H28" s="67"/>
      <c r="I28" s="31"/>
      <c r="J28" s="32"/>
    </row>
    <row r="29" spans="1:10" x14ac:dyDescent="0.25">
      <c r="A29" s="31"/>
      <c r="B29" s="106"/>
      <c r="C29" s="31"/>
      <c r="D29" s="31"/>
      <c r="E29" s="31"/>
      <c r="F29" s="31"/>
      <c r="G29" s="31"/>
      <c r="H29" s="67"/>
      <c r="I29" s="31"/>
      <c r="J29" s="32"/>
    </row>
    <row r="30" spans="1:10" x14ac:dyDescent="0.25">
      <c r="A30" s="31"/>
      <c r="B30" s="106"/>
      <c r="C30" s="31"/>
      <c r="D30" s="31"/>
      <c r="E30" s="31"/>
      <c r="F30" s="31"/>
      <c r="G30" s="31"/>
      <c r="H30" s="67"/>
      <c r="I30" s="31"/>
      <c r="J30" s="32"/>
    </row>
    <row r="31" spans="1:10" x14ac:dyDescent="0.25">
      <c r="A31" s="31"/>
      <c r="B31" s="106"/>
      <c r="C31" s="31"/>
      <c r="D31" s="31"/>
      <c r="E31" s="31"/>
      <c r="F31" s="31"/>
      <c r="G31" s="31"/>
      <c r="H31" s="67"/>
      <c r="I31" s="31"/>
      <c r="J31" s="32"/>
    </row>
    <row r="32" spans="1:10" x14ac:dyDescent="0.25">
      <c r="A32" s="31"/>
      <c r="B32" s="106"/>
      <c r="C32" s="31"/>
      <c r="D32" s="31"/>
      <c r="E32" s="31"/>
      <c r="F32" s="31"/>
      <c r="G32" s="31"/>
      <c r="H32" s="67"/>
      <c r="I32" s="31"/>
      <c r="J32" s="32"/>
    </row>
    <row r="33" spans="1:10" x14ac:dyDescent="0.25">
      <c r="A33" s="31"/>
      <c r="B33" s="106"/>
      <c r="C33" s="31"/>
      <c r="D33" s="31"/>
      <c r="E33" s="31"/>
      <c r="F33" s="31"/>
      <c r="G33" s="31"/>
      <c r="H33" s="67"/>
      <c r="I33" s="31"/>
      <c r="J33" s="32"/>
    </row>
    <row r="34" spans="1:10" x14ac:dyDescent="0.25">
      <c r="A34" s="31"/>
      <c r="B34" s="106"/>
      <c r="C34" s="31"/>
      <c r="D34" s="31"/>
      <c r="E34" s="107"/>
      <c r="F34" s="107"/>
      <c r="G34" s="31"/>
      <c r="H34" s="67"/>
      <c r="I34" s="31"/>
      <c r="J34" s="32"/>
    </row>
    <row r="35" spans="1:10" x14ac:dyDescent="0.25">
      <c r="A35" s="31"/>
      <c r="B35" s="31"/>
      <c r="C35" s="31"/>
      <c r="D35" s="108"/>
      <c r="E35" s="148" t="s">
        <v>19</v>
      </c>
      <c r="F35" s="152">
        <f>SUM(F11:F34)</f>
        <v>0</v>
      </c>
      <c r="G35" s="66"/>
      <c r="H35" s="31"/>
      <c r="I35" s="31"/>
      <c r="J35" s="32"/>
    </row>
    <row r="36" spans="1:10" x14ac:dyDescent="0.25">
      <c r="A36" s="31"/>
      <c r="B36" s="31"/>
      <c r="C36" s="31"/>
      <c r="D36" s="31"/>
      <c r="E36" s="35"/>
      <c r="F36" s="77"/>
      <c r="G36" s="31"/>
      <c r="H36" s="31"/>
      <c r="I36" s="31"/>
      <c r="J36" s="32"/>
    </row>
    <row r="37" spans="1:10" x14ac:dyDescent="0.25">
      <c r="A37" s="31"/>
      <c r="B37" s="31"/>
      <c r="C37" s="31"/>
      <c r="D37" s="31"/>
      <c r="E37" s="31"/>
      <c r="F37" s="31"/>
      <c r="G37" s="31"/>
      <c r="H37" s="31"/>
      <c r="I37" s="31"/>
      <c r="J37" s="32"/>
    </row>
    <row r="38" spans="1:10" x14ac:dyDescent="0.25">
      <c r="A38" s="30"/>
      <c r="B38" s="31"/>
      <c r="C38" s="31"/>
      <c r="D38" s="31"/>
      <c r="E38" s="31"/>
      <c r="F38" s="31"/>
      <c r="G38" s="31"/>
      <c r="H38" s="31"/>
      <c r="I38" s="31"/>
      <c r="J38" s="32"/>
    </row>
    <row r="39" spans="1:10" x14ac:dyDescent="0.25">
      <c r="A39" s="30"/>
      <c r="B39" s="31"/>
      <c r="C39" s="31"/>
      <c r="D39" s="31"/>
      <c r="E39" s="31"/>
      <c r="F39" s="31"/>
      <c r="G39" s="31"/>
      <c r="H39" s="31"/>
      <c r="I39" s="31"/>
      <c r="J39" s="32"/>
    </row>
    <row r="40" spans="1:10" x14ac:dyDescent="0.25">
      <c r="A40" s="30"/>
      <c r="B40" s="31"/>
      <c r="C40" s="31"/>
      <c r="D40" s="31"/>
      <c r="E40" s="31"/>
      <c r="F40" s="31"/>
      <c r="G40" s="31"/>
      <c r="H40" s="31"/>
      <c r="I40" s="31"/>
      <c r="J40" s="32"/>
    </row>
    <row r="41" spans="1:10" x14ac:dyDescent="0.25">
      <c r="A41" s="30"/>
      <c r="B41" s="31"/>
      <c r="C41" s="31"/>
      <c r="D41" s="31"/>
      <c r="E41" s="31"/>
      <c r="F41" s="31"/>
      <c r="G41" s="31"/>
      <c r="H41" s="31"/>
      <c r="I41" s="31"/>
      <c r="J41" s="32"/>
    </row>
    <row r="42" spans="1:10" x14ac:dyDescent="0.25">
      <c r="A42" s="30"/>
      <c r="B42" s="31"/>
      <c r="C42" s="31"/>
      <c r="D42" s="31"/>
      <c r="E42" s="31"/>
      <c r="F42" s="31"/>
      <c r="G42" s="31"/>
      <c r="H42" s="31"/>
      <c r="I42" s="31"/>
      <c r="J42" s="32"/>
    </row>
    <row r="43" spans="1:10" x14ac:dyDescent="0.25">
      <c r="A43" s="30"/>
      <c r="B43" s="31"/>
      <c r="C43" s="31"/>
      <c r="D43" s="31"/>
      <c r="E43" s="31"/>
      <c r="F43" s="31"/>
      <c r="G43" s="31"/>
      <c r="H43" s="31"/>
      <c r="I43" s="31"/>
      <c r="J43" s="32"/>
    </row>
    <row r="44" spans="1:10" x14ac:dyDescent="0.25">
      <c r="A44" s="30"/>
      <c r="B44" s="31"/>
      <c r="C44" s="31"/>
      <c r="D44" s="31"/>
      <c r="E44" s="31"/>
      <c r="F44" s="31"/>
      <c r="G44" s="31"/>
      <c r="H44" s="31"/>
      <c r="I44" s="31"/>
      <c r="J44" s="32"/>
    </row>
    <row r="45" spans="1:10" x14ac:dyDescent="0.25">
      <c r="A45" s="30"/>
      <c r="B45" s="31"/>
      <c r="C45" s="31"/>
      <c r="D45" s="31"/>
      <c r="E45" s="31"/>
      <c r="F45" s="31"/>
      <c r="G45" s="31"/>
      <c r="H45" s="31"/>
      <c r="I45" s="31"/>
      <c r="J45" s="32"/>
    </row>
    <row r="46" spans="1:10" ht="15.75" thickBot="1" x14ac:dyDescent="0.3">
      <c r="A46" s="30"/>
      <c r="B46" s="36" t="s">
        <v>3</v>
      </c>
      <c r="C46" s="31"/>
      <c r="D46" s="31"/>
      <c r="E46" s="31"/>
      <c r="F46" s="31" t="s">
        <v>5</v>
      </c>
      <c r="G46" s="31"/>
      <c r="H46" s="31"/>
      <c r="I46" s="31"/>
      <c r="J46" s="32"/>
    </row>
    <row r="47" spans="1:10" ht="15.75" thickBot="1" x14ac:dyDescent="0.3">
      <c r="A47" s="30"/>
      <c r="B47" s="249" t="str">
        <f>IF(ISBLANK(Résultats!C4),"",Résultats!C4)</f>
        <v/>
      </c>
      <c r="C47" s="250"/>
      <c r="D47" s="251"/>
      <c r="E47" s="31"/>
      <c r="F47" s="240"/>
      <c r="G47" s="241"/>
      <c r="H47" s="242"/>
      <c r="I47" s="31"/>
      <c r="J47" s="32"/>
    </row>
    <row r="48" spans="1:10" x14ac:dyDescent="0.25">
      <c r="A48" s="30"/>
      <c r="B48" s="31"/>
      <c r="C48" s="31"/>
      <c r="D48" s="31"/>
      <c r="E48" s="31"/>
      <c r="F48" s="243"/>
      <c r="G48" s="244"/>
      <c r="H48" s="245"/>
      <c r="I48" s="31"/>
      <c r="J48" s="32"/>
    </row>
    <row r="49" spans="1:10" x14ac:dyDescent="0.25">
      <c r="A49" s="30"/>
      <c r="B49" s="31"/>
      <c r="C49" s="31"/>
      <c r="D49" s="31"/>
      <c r="E49" s="31"/>
      <c r="F49" s="243"/>
      <c r="G49" s="244"/>
      <c r="H49" s="245"/>
      <c r="I49" s="31"/>
      <c r="J49" s="32"/>
    </row>
    <row r="50" spans="1:10" x14ac:dyDescent="0.25">
      <c r="A50" s="30"/>
      <c r="B50" s="31"/>
      <c r="C50" s="31"/>
      <c r="D50" s="31"/>
      <c r="E50" s="31"/>
      <c r="F50" s="243"/>
      <c r="G50" s="244"/>
      <c r="H50" s="245"/>
      <c r="I50" s="31"/>
      <c r="J50" s="32"/>
    </row>
    <row r="51" spans="1:10" ht="15.75" thickBot="1" x14ac:dyDescent="0.3">
      <c r="A51" s="30"/>
      <c r="B51" s="31"/>
      <c r="C51" s="31"/>
      <c r="D51" s="31"/>
      <c r="E51" s="31"/>
      <c r="F51" s="246"/>
      <c r="G51" s="247"/>
      <c r="H51" s="248"/>
      <c r="I51" s="31"/>
      <c r="J51" s="32"/>
    </row>
    <row r="52" spans="1:10" ht="15.75" thickBot="1" x14ac:dyDescent="0.3">
      <c r="A52" s="57" t="s">
        <v>18</v>
      </c>
      <c r="B52" s="36"/>
      <c r="C52" s="36"/>
      <c r="D52" s="36"/>
      <c r="E52" s="36"/>
      <c r="F52" s="36"/>
      <c r="G52" s="36"/>
      <c r="H52" s="36"/>
      <c r="I52" s="36"/>
      <c r="J52" s="37"/>
    </row>
  </sheetData>
  <sheetProtection algorithmName="SHA-512" hashValue="6gXtPeWJL5wnte3VEHeb2tsOP1Thp0WKAqqyT/GzzHaBvrMYKIItx+Z5hfotNJYQ2kF8ZEGreKN6YAvu/otPGQ==" saltValue="KF+jaKw3GoEfPdd5yt9l4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AEDC-E673-4FF5-ABD0-FCF3B0E55553}">
  <sheetPr codeName="Feuil29"/>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52" t="s">
        <v>65</v>
      </c>
      <c r="B1" s="253"/>
      <c r="C1" s="253"/>
      <c r="D1" s="253"/>
      <c r="E1" s="253"/>
      <c r="F1" s="253"/>
      <c r="G1" s="253"/>
      <c r="H1" s="253"/>
      <c r="I1" s="253"/>
      <c r="J1" s="254"/>
    </row>
    <row r="2" spans="1:10" ht="15.75" thickBot="1" x14ac:dyDescent="0.3">
      <c r="A2" s="6" t="s">
        <v>0</v>
      </c>
      <c r="B2" s="255" t="str">
        <f>IF(ISBLANK(Résultats!A24),"",Résultats!A24)</f>
        <v/>
      </c>
      <c r="C2" s="259"/>
      <c r="D2" s="259"/>
      <c r="E2" s="259"/>
      <c r="F2" s="256"/>
      <c r="G2" s="7" t="s">
        <v>1</v>
      </c>
      <c r="H2" s="7"/>
      <c r="I2" s="255" t="str">
        <f>IF(ISBLANK(Résultats!D24),"",Résultats!D24)</f>
        <v/>
      </c>
      <c r="J2" s="256"/>
    </row>
    <row r="3" spans="1:10" ht="15.75" thickBot="1" x14ac:dyDescent="0.3">
      <c r="A3" s="6" t="s">
        <v>2</v>
      </c>
      <c r="B3" s="7"/>
      <c r="C3" s="255" t="str">
        <f>IF(ISBLANK(Résultats!G24),"",Résultats!G24)</f>
        <v/>
      </c>
      <c r="D3" s="259"/>
      <c r="E3" s="259"/>
      <c r="F3" s="256"/>
      <c r="G3" s="260" t="s">
        <v>17</v>
      </c>
      <c r="H3" s="261"/>
      <c r="I3" s="257" t="str">
        <f>IF(ISBLANK(Résultats!F24),"","moins de 21ans")</f>
        <v/>
      </c>
      <c r="J3" s="258"/>
    </row>
    <row r="4" spans="1:10" ht="15.75" thickBot="1" x14ac:dyDescent="0.3">
      <c r="A4" s="6" t="s">
        <v>4</v>
      </c>
      <c r="B4" s="7"/>
      <c r="C4" s="255" t="str">
        <f>IF(ISBLANK(Résultats!C2),"",(Résultats!C2))</f>
        <v/>
      </c>
      <c r="D4" s="259"/>
      <c r="E4" s="259"/>
      <c r="F4" s="256"/>
      <c r="G4" s="7" t="s">
        <v>9</v>
      </c>
      <c r="H4" s="7"/>
      <c r="I4" s="257" t="str">
        <f>IF(ISBLANK(Résultats!J2),"",Résultats!J2)</f>
        <v/>
      </c>
      <c r="J4" s="258"/>
    </row>
    <row r="5" spans="1:10" x14ac:dyDescent="0.25">
      <c r="A5" s="6" t="s">
        <v>34</v>
      </c>
      <c r="B5" s="7"/>
      <c r="C5" s="7"/>
      <c r="D5" s="7"/>
      <c r="E5" s="7"/>
      <c r="F5" s="7"/>
      <c r="G5" s="7"/>
      <c r="H5" s="7"/>
      <c r="I5" s="38"/>
      <c r="J5" s="8"/>
    </row>
    <row r="6" spans="1:10" ht="17.25" x14ac:dyDescent="0.25">
      <c r="A6" s="92" t="s">
        <v>41</v>
      </c>
      <c r="B6" s="7"/>
      <c r="C6" s="7"/>
      <c r="D6" s="7"/>
      <c r="E6" s="7"/>
      <c r="F6" s="7"/>
      <c r="G6" s="7"/>
      <c r="H6" s="7"/>
      <c r="I6" s="7"/>
      <c r="J6" s="8"/>
    </row>
    <row r="7" spans="1:10" ht="17.25" x14ac:dyDescent="0.25">
      <c r="A7" s="92" t="s">
        <v>43</v>
      </c>
      <c r="B7" s="7"/>
      <c r="C7" s="7"/>
      <c r="D7" s="7"/>
      <c r="E7" s="7"/>
      <c r="F7" s="7"/>
      <c r="G7" s="7"/>
      <c r="H7" s="7"/>
      <c r="I7" s="7"/>
      <c r="J7" s="8"/>
    </row>
    <row r="8" spans="1:10" ht="17.25" x14ac:dyDescent="0.25">
      <c r="A8" s="92" t="s">
        <v>45</v>
      </c>
      <c r="B8" s="7"/>
      <c r="C8" s="7"/>
      <c r="D8" s="7"/>
      <c r="E8" s="7"/>
      <c r="F8" s="7"/>
      <c r="G8" s="7"/>
      <c r="H8" s="7"/>
      <c r="I8" s="7"/>
      <c r="J8" s="8"/>
    </row>
    <row r="9" spans="1:10" ht="15.75" thickBot="1" x14ac:dyDescent="0.3">
      <c r="A9" s="6"/>
      <c r="B9" s="7"/>
      <c r="C9" s="7"/>
      <c r="D9" s="7"/>
      <c r="E9" s="7"/>
      <c r="F9" s="7"/>
      <c r="G9" s="7"/>
      <c r="H9" s="7"/>
      <c r="I9" s="7"/>
      <c r="J9" s="8"/>
    </row>
    <row r="10" spans="1:10" ht="62.25" x14ac:dyDescent="0.25">
      <c r="A10" s="7"/>
      <c r="B10" s="94" t="s">
        <v>52</v>
      </c>
      <c r="C10" s="95" t="s">
        <v>51</v>
      </c>
      <c r="D10" s="95" t="s">
        <v>49</v>
      </c>
      <c r="E10" s="95" t="s">
        <v>47</v>
      </c>
      <c r="F10" s="143" t="s">
        <v>30</v>
      </c>
      <c r="G10" s="61"/>
      <c r="H10" s="62"/>
      <c r="I10" s="7"/>
      <c r="J10" s="8"/>
    </row>
    <row r="11" spans="1:10" x14ac:dyDescent="0.25">
      <c r="A11" s="7"/>
      <c r="B11" s="9" t="s">
        <v>53</v>
      </c>
      <c r="C11" s="10">
        <f>ExerciceA!G18+ExerciceA!H18</f>
        <v>0</v>
      </c>
      <c r="D11" s="10">
        <f>ExerciceA!I18+ExerciceA!J18</f>
        <v>0</v>
      </c>
      <c r="E11" s="10">
        <f>ExerciceA!K18+ExerciceA!L18</f>
        <v>0</v>
      </c>
      <c r="F11" s="96">
        <f>ExerciceA!M18</f>
        <v>0</v>
      </c>
      <c r="G11" s="7"/>
      <c r="H11" s="63"/>
      <c r="I11" s="7"/>
      <c r="J11" s="8"/>
    </row>
    <row r="12" spans="1:10" x14ac:dyDescent="0.25">
      <c r="A12" s="7"/>
      <c r="B12" s="9" t="s">
        <v>54</v>
      </c>
      <c r="C12" s="10">
        <f>ExerciceB!G$18+ExerciceB!H$18</f>
        <v>0</v>
      </c>
      <c r="D12" s="10">
        <f>ExerciceB!I$18+ExerciceB!J$18</f>
        <v>0</v>
      </c>
      <c r="E12" s="10">
        <f>ExerciceB!K$18+ExerciceB!L$18</f>
        <v>0</v>
      </c>
      <c r="F12" s="96">
        <f>ExerciceB!M$18</f>
        <v>0</v>
      </c>
      <c r="G12" s="7"/>
      <c r="H12" s="63"/>
      <c r="I12" s="7"/>
      <c r="J12" s="8"/>
    </row>
    <row r="13" spans="1:10" x14ac:dyDescent="0.25">
      <c r="A13" s="7"/>
      <c r="B13" s="9" t="s">
        <v>55</v>
      </c>
      <c r="C13" s="10">
        <f>ExerciceC!G$18+ExerciceC!H$18</f>
        <v>0</v>
      </c>
      <c r="D13" s="10">
        <f>ExerciceC!I$18+ExerciceC!J$18</f>
        <v>0</v>
      </c>
      <c r="E13" s="10">
        <f>ExerciceC!K$18+ExerciceC!L$18</f>
        <v>0</v>
      </c>
      <c r="F13" s="96">
        <f>ExerciceC!M$18</f>
        <v>0</v>
      </c>
      <c r="G13" s="7"/>
      <c r="H13" s="63"/>
      <c r="I13" s="7"/>
      <c r="J13" s="8"/>
    </row>
    <row r="14" spans="1:10" x14ac:dyDescent="0.25">
      <c r="A14" s="7"/>
      <c r="B14" s="9" t="s">
        <v>56</v>
      </c>
      <c r="C14" s="10">
        <f>ExerciceD!G$18+ExerciceD!H$18</f>
        <v>0</v>
      </c>
      <c r="D14" s="10">
        <f>ExerciceD!I$18+ExerciceD!J$18</f>
        <v>0</v>
      </c>
      <c r="E14" s="10">
        <f>ExerciceD!K$18+ExerciceD!L$18</f>
        <v>0</v>
      </c>
      <c r="F14" s="96">
        <f>ExerciceD!M$18</f>
        <v>0</v>
      </c>
      <c r="G14" s="7"/>
      <c r="H14" s="63"/>
      <c r="I14" s="7"/>
      <c r="J14" s="8"/>
    </row>
    <row r="15" spans="1:10" x14ac:dyDescent="0.25">
      <c r="A15" s="7"/>
      <c r="B15" s="9" t="s">
        <v>57</v>
      </c>
      <c r="C15" s="10">
        <f>ExerciceE!G$18+ExerciceE!H$18</f>
        <v>0</v>
      </c>
      <c r="D15" s="10">
        <f>ExerciceE!I$18+ExerciceE!J$18</f>
        <v>0</v>
      </c>
      <c r="E15" s="10">
        <f>ExerciceE!K$18+ExerciceE!L$18</f>
        <v>0</v>
      </c>
      <c r="F15" s="96">
        <f>ExerciceE!M$18</f>
        <v>0</v>
      </c>
      <c r="G15" s="7"/>
      <c r="H15" s="63"/>
      <c r="I15" s="7"/>
      <c r="J15" s="8"/>
    </row>
    <row r="16" spans="1:10" x14ac:dyDescent="0.25">
      <c r="A16" s="7"/>
      <c r="B16" s="9" t="s">
        <v>58</v>
      </c>
      <c r="C16" s="10">
        <f>ExerciceF!G$18+ExerciceF!H$18</f>
        <v>0</v>
      </c>
      <c r="D16" s="10">
        <f>ExerciceF!I$18+ExerciceF!J$18</f>
        <v>0</v>
      </c>
      <c r="E16" s="10">
        <f>ExerciceF!K$18+ExerciceF!L$18</f>
        <v>0</v>
      </c>
      <c r="F16" s="96">
        <f>ExerciceF!M$18</f>
        <v>0</v>
      </c>
      <c r="G16" s="7"/>
      <c r="H16" s="63"/>
      <c r="I16" s="7"/>
      <c r="J16" s="8"/>
    </row>
    <row r="17" spans="1:10" x14ac:dyDescent="0.25">
      <c r="A17" s="7"/>
      <c r="B17" s="9" t="s">
        <v>59</v>
      </c>
      <c r="C17" s="10">
        <f>ExerciceG!G$18+ExerciceG!H$18</f>
        <v>0</v>
      </c>
      <c r="D17" s="10">
        <f>ExerciceG!I$18+ExerciceG!J$18</f>
        <v>0</v>
      </c>
      <c r="E17" s="10">
        <f>ExerciceG!K$18+ExerciceG!L$18</f>
        <v>0</v>
      </c>
      <c r="F17" s="96">
        <f>ExerciceG!M$18</f>
        <v>0</v>
      </c>
      <c r="G17" s="7"/>
      <c r="H17" s="63"/>
      <c r="I17" s="7"/>
      <c r="J17" s="8"/>
    </row>
    <row r="18" spans="1:10" x14ac:dyDescent="0.25">
      <c r="A18" s="7"/>
      <c r="B18" s="9" t="s">
        <v>60</v>
      </c>
      <c r="C18" s="10">
        <f>ExerciceH!G$18+ExerciceH!H$18</f>
        <v>0</v>
      </c>
      <c r="D18" s="10">
        <f>ExerciceH!I$18+ExerciceH!J$18</f>
        <v>0</v>
      </c>
      <c r="E18" s="10">
        <f>ExerciceH!K$18+ExerciceH!L$18</f>
        <v>0</v>
      </c>
      <c r="F18" s="96">
        <f>ExerciceH!M$18</f>
        <v>0</v>
      </c>
      <c r="G18" s="7"/>
      <c r="H18" s="63"/>
      <c r="I18" s="7"/>
      <c r="J18" s="8"/>
    </row>
    <row r="19" spans="1:10" x14ac:dyDescent="0.25">
      <c r="A19" s="7"/>
      <c r="B19" s="9" t="s">
        <v>61</v>
      </c>
      <c r="C19" s="10">
        <f>ExerciceI!G$18+ExerciceI!H$18</f>
        <v>0</v>
      </c>
      <c r="D19" s="10">
        <f>ExerciceI!I$18+ExerciceI!J$18</f>
        <v>0</v>
      </c>
      <c r="E19" s="10">
        <f>ExerciceI!K$18+ExerciceI!L$18</f>
        <v>0</v>
      </c>
      <c r="F19" s="96">
        <f>ExerciceI!M$18</f>
        <v>0</v>
      </c>
      <c r="G19" s="7"/>
      <c r="H19" s="63"/>
      <c r="I19" s="7"/>
      <c r="J19" s="8"/>
    </row>
    <row r="20" spans="1:10" x14ac:dyDescent="0.25">
      <c r="A20" s="7"/>
      <c r="B20" s="9" t="s">
        <v>62</v>
      </c>
      <c r="C20" s="10">
        <f>ExerciceJ!G$18+ExerciceJ!H$18</f>
        <v>0</v>
      </c>
      <c r="D20" s="10">
        <f>ExerciceJ!I$18+ExerciceJ!J$18</f>
        <v>0</v>
      </c>
      <c r="E20" s="10">
        <f>ExerciceJ!K$18+ExerciceJ!L$18</f>
        <v>0</v>
      </c>
      <c r="F20" s="96">
        <f>ExerciceJ!M$18</f>
        <v>0</v>
      </c>
      <c r="G20" s="7"/>
      <c r="H20" s="63"/>
      <c r="I20" s="7"/>
      <c r="J20" s="8"/>
    </row>
    <row r="21" spans="1:10" x14ac:dyDescent="0.25">
      <c r="A21" s="7"/>
      <c r="B21" s="9" t="s">
        <v>63</v>
      </c>
      <c r="C21" s="10">
        <f>ExerciceK!G$18+ExerciceK!H$18</f>
        <v>0</v>
      </c>
      <c r="D21" s="10">
        <f>ExerciceK!I$18+ExerciceK!J$18</f>
        <v>0</v>
      </c>
      <c r="E21" s="10">
        <f>ExerciceK!K$18+ExerciceK!L$18</f>
        <v>0</v>
      </c>
      <c r="F21" s="96">
        <f>ExerciceK!M$18</f>
        <v>0</v>
      </c>
      <c r="G21" s="7"/>
      <c r="H21" s="63"/>
      <c r="I21" s="7"/>
      <c r="J21" s="8"/>
    </row>
    <row r="22" spans="1:10" ht="15.75" thickBot="1" x14ac:dyDescent="0.3">
      <c r="A22" s="7"/>
      <c r="B22" s="97" t="s">
        <v>64</v>
      </c>
      <c r="C22" s="10">
        <f>ExerciceL!G$18+ExerciceL!H$18</f>
        <v>0</v>
      </c>
      <c r="D22" s="10">
        <f>ExerciceL!I$18+ExerciceL!J$18</f>
        <v>0</v>
      </c>
      <c r="E22" s="10">
        <f>ExerciceL!K$18+ExerciceL!L$18</f>
        <v>0</v>
      </c>
      <c r="F22" s="96">
        <f>ExerciceL!M$18</f>
        <v>0</v>
      </c>
      <c r="G22" s="7"/>
      <c r="H22" s="63"/>
      <c r="I22" s="7"/>
      <c r="J22" s="8"/>
    </row>
    <row r="23" spans="1:10" x14ac:dyDescent="0.25">
      <c r="A23" s="7"/>
      <c r="B23" s="98"/>
      <c r="C23" s="7"/>
      <c r="D23" s="7"/>
      <c r="E23" s="7"/>
      <c r="F23" s="7"/>
      <c r="G23" s="7"/>
      <c r="H23" s="63"/>
      <c r="I23" s="7"/>
      <c r="J23" s="8"/>
    </row>
    <row r="24" spans="1:10" x14ac:dyDescent="0.25">
      <c r="A24" s="7"/>
      <c r="B24" s="98"/>
      <c r="C24" s="7"/>
      <c r="D24" s="7"/>
      <c r="E24" s="7"/>
      <c r="F24" s="7"/>
      <c r="G24" s="7"/>
      <c r="H24" s="63"/>
      <c r="I24" s="7"/>
      <c r="J24" s="8"/>
    </row>
    <row r="25" spans="1:10" x14ac:dyDescent="0.25">
      <c r="A25" s="7"/>
      <c r="B25" s="98"/>
      <c r="C25" s="7"/>
      <c r="D25" s="7"/>
      <c r="E25" s="7"/>
      <c r="F25" s="7"/>
      <c r="G25" s="7"/>
      <c r="H25" s="63"/>
      <c r="I25" s="7"/>
      <c r="J25" s="8"/>
    </row>
    <row r="26" spans="1:10" x14ac:dyDescent="0.25">
      <c r="A26" s="7"/>
      <c r="B26" s="98"/>
      <c r="C26" s="7"/>
      <c r="D26" s="7"/>
      <c r="E26" s="7"/>
      <c r="F26" s="7"/>
      <c r="G26" s="7"/>
      <c r="H26" s="63"/>
      <c r="I26" s="7"/>
      <c r="J26" s="8"/>
    </row>
    <row r="27" spans="1:10" x14ac:dyDescent="0.25">
      <c r="A27" s="7"/>
      <c r="B27" s="98"/>
      <c r="C27" s="7"/>
      <c r="D27" s="7"/>
      <c r="E27" s="7"/>
      <c r="F27" s="7"/>
      <c r="G27" s="7"/>
      <c r="H27" s="63"/>
      <c r="I27" s="7"/>
      <c r="J27" s="8"/>
    </row>
    <row r="28" spans="1:10" x14ac:dyDescent="0.25">
      <c r="A28" s="7"/>
      <c r="B28" s="98"/>
      <c r="C28" s="7"/>
      <c r="D28" s="7"/>
      <c r="E28" s="7"/>
      <c r="F28" s="7"/>
      <c r="G28" s="7"/>
      <c r="H28" s="63"/>
      <c r="I28" s="7"/>
      <c r="J28" s="8"/>
    </row>
    <row r="29" spans="1:10" x14ac:dyDescent="0.25">
      <c r="A29" s="7"/>
      <c r="B29" s="98"/>
      <c r="C29" s="7"/>
      <c r="D29" s="7"/>
      <c r="E29" s="7"/>
      <c r="F29" s="7"/>
      <c r="G29" s="7"/>
      <c r="H29" s="63"/>
      <c r="I29" s="7"/>
      <c r="J29" s="8"/>
    </row>
    <row r="30" spans="1:10" x14ac:dyDescent="0.25">
      <c r="A30" s="7"/>
      <c r="B30" s="98"/>
      <c r="C30" s="7"/>
      <c r="D30" s="7"/>
      <c r="E30" s="7"/>
      <c r="F30" s="7"/>
      <c r="G30" s="7"/>
      <c r="H30" s="63"/>
      <c r="I30" s="7"/>
      <c r="J30" s="8"/>
    </row>
    <row r="31" spans="1:10" x14ac:dyDescent="0.25">
      <c r="A31" s="7"/>
      <c r="B31" s="98"/>
      <c r="C31" s="7"/>
      <c r="D31" s="7"/>
      <c r="E31" s="7"/>
      <c r="F31" s="7"/>
      <c r="G31" s="7"/>
      <c r="H31" s="63"/>
      <c r="I31" s="7"/>
      <c r="J31" s="8"/>
    </row>
    <row r="32" spans="1:10" x14ac:dyDescent="0.25">
      <c r="A32" s="7"/>
      <c r="B32" s="98"/>
      <c r="C32" s="7"/>
      <c r="D32" s="7"/>
      <c r="E32" s="7"/>
      <c r="F32" s="7"/>
      <c r="G32" s="7"/>
      <c r="H32" s="63"/>
      <c r="I32" s="7"/>
      <c r="J32" s="8"/>
    </row>
    <row r="33" spans="1:10" x14ac:dyDescent="0.25">
      <c r="A33" s="7"/>
      <c r="B33" s="98"/>
      <c r="C33" s="7"/>
      <c r="D33" s="7"/>
      <c r="E33" s="7"/>
      <c r="F33" s="7"/>
      <c r="G33" s="7"/>
      <c r="H33" s="63"/>
      <c r="I33" s="7"/>
      <c r="J33" s="8"/>
    </row>
    <row r="34" spans="1:10" x14ac:dyDescent="0.25">
      <c r="A34" s="7"/>
      <c r="B34" s="98"/>
      <c r="C34" s="7"/>
      <c r="D34" s="7"/>
      <c r="E34" s="99"/>
      <c r="F34" s="99"/>
      <c r="G34" s="7"/>
      <c r="H34" s="63"/>
      <c r="I34" s="7"/>
      <c r="J34" s="8"/>
    </row>
    <row r="35" spans="1:10" x14ac:dyDescent="0.25">
      <c r="A35" s="7"/>
      <c r="B35" s="7"/>
      <c r="C35" s="7"/>
      <c r="D35" s="44"/>
      <c r="E35" s="147" t="s">
        <v>19</v>
      </c>
      <c r="F35" s="151">
        <f>SUM(F11:F34)</f>
        <v>0</v>
      </c>
      <c r="G35" s="43"/>
      <c r="H35" s="7"/>
      <c r="I35" s="7"/>
      <c r="J35" s="8"/>
    </row>
    <row r="36" spans="1:10" x14ac:dyDescent="0.25">
      <c r="A36" s="7"/>
      <c r="B36" s="7"/>
      <c r="C36" s="7"/>
      <c r="D36" s="7"/>
      <c r="E36" s="11"/>
      <c r="F36" s="76"/>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2" t="s">
        <v>3</v>
      </c>
      <c r="C46" s="7"/>
      <c r="D46" s="7"/>
      <c r="E46" s="7"/>
      <c r="F46" s="7" t="s">
        <v>5</v>
      </c>
      <c r="G46" s="7"/>
      <c r="H46" s="7"/>
      <c r="I46" s="7"/>
      <c r="J46" s="8"/>
    </row>
    <row r="47" spans="1:10" ht="15.75" thickBot="1" x14ac:dyDescent="0.3">
      <c r="A47" s="6"/>
      <c r="B47" s="249" t="str">
        <f>IF(ISBLANK(Résultats!C4),"",Résultats!C4)</f>
        <v/>
      </c>
      <c r="C47" s="250"/>
      <c r="D47" s="251"/>
      <c r="E47" s="7"/>
      <c r="F47" s="240"/>
      <c r="G47" s="241"/>
      <c r="H47" s="242"/>
      <c r="I47" s="7"/>
      <c r="J47" s="8"/>
    </row>
    <row r="48" spans="1:10" x14ac:dyDescent="0.25">
      <c r="A48" s="6"/>
      <c r="B48" s="7"/>
      <c r="C48" s="7"/>
      <c r="D48" s="7"/>
      <c r="E48" s="7"/>
      <c r="F48" s="243"/>
      <c r="G48" s="244"/>
      <c r="H48" s="245"/>
      <c r="I48" s="7"/>
      <c r="J48" s="8"/>
    </row>
    <row r="49" spans="1:10" x14ac:dyDescent="0.25">
      <c r="A49" s="6"/>
      <c r="B49" s="7"/>
      <c r="C49" s="7"/>
      <c r="D49" s="7"/>
      <c r="E49" s="7"/>
      <c r="F49" s="243"/>
      <c r="G49" s="244"/>
      <c r="H49" s="245"/>
      <c r="I49" s="7"/>
      <c r="J49" s="8"/>
    </row>
    <row r="50" spans="1:10" x14ac:dyDescent="0.25">
      <c r="A50" s="6"/>
      <c r="B50" s="7"/>
      <c r="C50" s="7"/>
      <c r="D50" s="7"/>
      <c r="E50" s="7"/>
      <c r="F50" s="243"/>
      <c r="G50" s="244"/>
      <c r="H50" s="245"/>
      <c r="I50" s="7"/>
      <c r="J50" s="8"/>
    </row>
    <row r="51" spans="1:10" ht="15.75" thickBot="1" x14ac:dyDescent="0.3">
      <c r="A51" s="6"/>
      <c r="B51" s="7"/>
      <c r="C51" s="7"/>
      <c r="D51" s="7"/>
      <c r="E51" s="7"/>
      <c r="F51" s="246"/>
      <c r="G51" s="247"/>
      <c r="H51" s="248"/>
      <c r="I51" s="7"/>
      <c r="J51" s="8"/>
    </row>
    <row r="52" spans="1:10" ht="15.75" thickBot="1" x14ac:dyDescent="0.3">
      <c r="A52" s="56" t="s">
        <v>18</v>
      </c>
      <c r="B52" s="12"/>
      <c r="C52" s="12"/>
      <c r="D52" s="12"/>
      <c r="E52" s="12"/>
      <c r="F52" s="12"/>
      <c r="G52" s="12"/>
      <c r="H52" s="12"/>
      <c r="I52" s="12"/>
      <c r="J52" s="13"/>
    </row>
  </sheetData>
  <sheetProtection algorithmName="SHA-512" hashValue="bC3ZxCqI3FKrQZVvvWFBObI/y5fp2UhD/oYC5x54aNdUXWw8eowvmFlYfmbhQCsRmOVVZCqX0UluW7V6/mqQaQ==" saltValue="E15vdZ/6qnO7m7pjh3pqH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1B2B8-8D20-4A80-99BB-6E5BFCD4CF9B}">
  <sheetPr codeName="Feuil30">
    <tabColor rgb="FFFFFF00"/>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62" t="s">
        <v>65</v>
      </c>
      <c r="B1" s="263"/>
      <c r="C1" s="263"/>
      <c r="D1" s="263"/>
      <c r="E1" s="263"/>
      <c r="F1" s="263"/>
      <c r="G1" s="263"/>
      <c r="H1" s="263"/>
      <c r="I1" s="263"/>
      <c r="J1" s="264"/>
    </row>
    <row r="2" spans="1:10" ht="15.75" thickBot="1" x14ac:dyDescent="0.3">
      <c r="A2" s="14" t="s">
        <v>0</v>
      </c>
      <c r="B2" s="255" t="str">
        <f>IF(ISBLANK(Résultats!A25),"",Résultats!A25)</f>
        <v/>
      </c>
      <c r="C2" s="259"/>
      <c r="D2" s="259"/>
      <c r="E2" s="259"/>
      <c r="F2" s="256"/>
      <c r="G2" s="15" t="s">
        <v>1</v>
      </c>
      <c r="H2" s="15"/>
      <c r="I2" s="255" t="str">
        <f>IF(ISBLANK(Résultats!D25),"",Résultats!D25)</f>
        <v/>
      </c>
      <c r="J2" s="256"/>
    </row>
    <row r="3" spans="1:10" ht="15.75" thickBot="1" x14ac:dyDescent="0.3">
      <c r="A3" s="14" t="s">
        <v>2</v>
      </c>
      <c r="B3" s="15"/>
      <c r="C3" s="255" t="str">
        <f>IF(ISBLANK(Résultats!G25),"",Résultats!G25)</f>
        <v/>
      </c>
      <c r="D3" s="259"/>
      <c r="E3" s="259"/>
      <c r="F3" s="256"/>
      <c r="G3" s="265" t="s">
        <v>17</v>
      </c>
      <c r="H3" s="266"/>
      <c r="I3" s="257" t="str">
        <f>IF(ISBLANK(Résultats!F25),"","moins de 21ans")</f>
        <v/>
      </c>
      <c r="J3" s="258"/>
    </row>
    <row r="4" spans="1:10" ht="15.75" thickBot="1" x14ac:dyDescent="0.3">
      <c r="A4" s="14" t="s">
        <v>4</v>
      </c>
      <c r="B4" s="15"/>
      <c r="C4" s="255" t="str">
        <f>IF(ISBLANK(Résultats!C2),"",(Résultats!C2))</f>
        <v/>
      </c>
      <c r="D4" s="259"/>
      <c r="E4" s="259"/>
      <c r="F4" s="256"/>
      <c r="G4" s="15" t="s">
        <v>9</v>
      </c>
      <c r="H4" s="15"/>
      <c r="I4" s="257" t="str">
        <f>IF(ISBLANK(Résultats!J2),"",Résultats!J2)</f>
        <v/>
      </c>
      <c r="J4" s="258"/>
    </row>
    <row r="5" spans="1:10" x14ac:dyDescent="0.25">
      <c r="A5" s="109" t="s">
        <v>34</v>
      </c>
      <c r="B5" s="110"/>
      <c r="C5" s="110"/>
      <c r="D5" s="110"/>
      <c r="E5" s="110"/>
      <c r="F5" s="15"/>
      <c r="G5" s="15"/>
      <c r="H5" s="15"/>
      <c r="I5" s="41"/>
      <c r="J5" s="16"/>
    </row>
    <row r="6" spans="1:10" ht="17.25" x14ac:dyDescent="0.25">
      <c r="A6" s="116" t="s">
        <v>41</v>
      </c>
      <c r="B6" s="110"/>
      <c r="C6" s="110"/>
      <c r="D6" s="110"/>
      <c r="E6" s="110"/>
      <c r="F6" s="15"/>
      <c r="G6" s="15"/>
      <c r="H6" s="15"/>
      <c r="I6" s="15"/>
      <c r="J6" s="16"/>
    </row>
    <row r="7" spans="1:10" ht="17.25" x14ac:dyDescent="0.25">
      <c r="A7" s="116" t="s">
        <v>43</v>
      </c>
      <c r="B7" s="110"/>
      <c r="C7" s="110"/>
      <c r="D7" s="110"/>
      <c r="E7" s="110"/>
      <c r="F7" s="15"/>
      <c r="G7" s="15"/>
      <c r="H7" s="15"/>
      <c r="I7" s="15"/>
      <c r="J7" s="16"/>
    </row>
    <row r="8" spans="1:10" ht="17.25" x14ac:dyDescent="0.25">
      <c r="A8" s="116" t="s">
        <v>45</v>
      </c>
      <c r="B8" s="110"/>
      <c r="C8" s="110"/>
      <c r="D8" s="110"/>
      <c r="E8" s="110"/>
      <c r="F8" s="15"/>
      <c r="G8" s="15"/>
      <c r="H8" s="15"/>
      <c r="I8" s="15"/>
      <c r="J8" s="16"/>
    </row>
    <row r="9" spans="1:10" ht="15.75" thickBot="1" x14ac:dyDescent="0.3">
      <c r="A9" s="109"/>
      <c r="B9" s="110"/>
      <c r="C9" s="110"/>
      <c r="D9" s="110"/>
      <c r="E9" s="110"/>
      <c r="F9" s="15"/>
      <c r="G9" s="15"/>
      <c r="H9" s="15"/>
      <c r="I9" s="15"/>
      <c r="J9" s="16"/>
    </row>
    <row r="10" spans="1:10" ht="62.25" x14ac:dyDescent="0.25">
      <c r="A10" s="110"/>
      <c r="B10" s="127" t="s">
        <v>52</v>
      </c>
      <c r="C10" s="128" t="s">
        <v>51</v>
      </c>
      <c r="D10" s="128" t="s">
        <v>49</v>
      </c>
      <c r="E10" s="128" t="s">
        <v>47</v>
      </c>
      <c r="F10" s="146" t="s">
        <v>30</v>
      </c>
      <c r="G10" s="72"/>
      <c r="H10" s="73"/>
      <c r="I10" s="15"/>
      <c r="J10" s="16"/>
    </row>
    <row r="11" spans="1:10" x14ac:dyDescent="0.25">
      <c r="A11" s="15"/>
      <c r="B11" s="17" t="s">
        <v>53</v>
      </c>
      <c r="C11" s="18">
        <f>ExerciceA!G19+ExerciceA!H19</f>
        <v>0</v>
      </c>
      <c r="D11" s="18">
        <f>ExerciceA!I19+ExerciceA!J19</f>
        <v>0</v>
      </c>
      <c r="E11" s="18">
        <f>ExerciceA!K19+ExerciceA!L19</f>
        <v>0</v>
      </c>
      <c r="F11" s="129">
        <f>ExerciceA!M19</f>
        <v>0</v>
      </c>
      <c r="G11" s="15"/>
      <c r="H11" s="75"/>
      <c r="I11" s="15"/>
      <c r="J11" s="16"/>
    </row>
    <row r="12" spans="1:10" x14ac:dyDescent="0.25">
      <c r="A12" s="15"/>
      <c r="B12" s="17" t="s">
        <v>54</v>
      </c>
      <c r="C12" s="18">
        <f>ExerciceB!G$19+ExerciceB!H$19</f>
        <v>0</v>
      </c>
      <c r="D12" s="18">
        <f>ExerciceB!I$19+ExerciceB!J$19</f>
        <v>0</v>
      </c>
      <c r="E12" s="18">
        <f>ExerciceB!K$19+ExerciceB!L$19</f>
        <v>0</v>
      </c>
      <c r="F12" s="129">
        <f>ExerciceB!M$19</f>
        <v>0</v>
      </c>
      <c r="G12" s="15"/>
      <c r="H12" s="75"/>
      <c r="I12" s="15"/>
      <c r="J12" s="16"/>
    </row>
    <row r="13" spans="1:10" x14ac:dyDescent="0.25">
      <c r="A13" s="15"/>
      <c r="B13" s="17" t="s">
        <v>55</v>
      </c>
      <c r="C13" s="18">
        <f>ExerciceC!G$19+ExerciceC!H$19</f>
        <v>0</v>
      </c>
      <c r="D13" s="18">
        <f>ExerciceC!I$19+ExerciceC!J$19</f>
        <v>0</v>
      </c>
      <c r="E13" s="18">
        <f>ExerciceC!K$19+ExerciceC!L$19</f>
        <v>0</v>
      </c>
      <c r="F13" s="129">
        <f>ExerciceC!M$19</f>
        <v>0</v>
      </c>
      <c r="G13" s="15"/>
      <c r="H13" s="75"/>
      <c r="I13" s="15"/>
      <c r="J13" s="16"/>
    </row>
    <row r="14" spans="1:10" x14ac:dyDescent="0.25">
      <c r="A14" s="15"/>
      <c r="B14" s="17" t="s">
        <v>56</v>
      </c>
      <c r="C14" s="18">
        <f>ExerciceD!G$19+ExerciceD!H$19</f>
        <v>0</v>
      </c>
      <c r="D14" s="18">
        <f>ExerciceD!I$19+ExerciceD!J$19</f>
        <v>0</v>
      </c>
      <c r="E14" s="18">
        <f>ExerciceD!K$19+ExerciceD!L$19</f>
        <v>0</v>
      </c>
      <c r="F14" s="129">
        <f>ExerciceD!M$19</f>
        <v>0</v>
      </c>
      <c r="G14" s="15"/>
      <c r="H14" s="75"/>
      <c r="I14" s="15"/>
      <c r="J14" s="16"/>
    </row>
    <row r="15" spans="1:10" x14ac:dyDescent="0.25">
      <c r="A15" s="15"/>
      <c r="B15" s="17" t="s">
        <v>57</v>
      </c>
      <c r="C15" s="18">
        <f>ExerciceE!G$19+ExerciceE!H$19</f>
        <v>0</v>
      </c>
      <c r="D15" s="18">
        <f>ExerciceE!I$19+ExerciceE!J$19</f>
        <v>0</v>
      </c>
      <c r="E15" s="18">
        <f>ExerciceE!K$19+ExerciceE!L$19</f>
        <v>0</v>
      </c>
      <c r="F15" s="129">
        <f>ExerciceE!M$19</f>
        <v>0</v>
      </c>
      <c r="G15" s="15"/>
      <c r="H15" s="75"/>
      <c r="I15" s="15"/>
      <c r="J15" s="16"/>
    </row>
    <row r="16" spans="1:10" x14ac:dyDescent="0.25">
      <c r="A16" s="15"/>
      <c r="B16" s="17" t="s">
        <v>58</v>
      </c>
      <c r="C16" s="18">
        <f>ExerciceF!G$19+ExerciceF!H$19</f>
        <v>0</v>
      </c>
      <c r="D16" s="18">
        <f>ExerciceF!I$19+ExerciceF!J$19</f>
        <v>0</v>
      </c>
      <c r="E16" s="18">
        <f>ExerciceF!K$19+ExerciceF!L$19</f>
        <v>0</v>
      </c>
      <c r="F16" s="129">
        <f>ExerciceF!M$19</f>
        <v>0</v>
      </c>
      <c r="G16" s="15"/>
      <c r="H16" s="75"/>
      <c r="I16" s="15"/>
      <c r="J16" s="16"/>
    </row>
    <row r="17" spans="1:10" x14ac:dyDescent="0.25">
      <c r="A17" s="15"/>
      <c r="B17" s="17" t="s">
        <v>59</v>
      </c>
      <c r="C17" s="18">
        <f>ExerciceG!G$19+ExerciceG!H$19</f>
        <v>0</v>
      </c>
      <c r="D17" s="18">
        <f>ExerciceG!I$19+ExerciceG!J$19</f>
        <v>0</v>
      </c>
      <c r="E17" s="18">
        <f>ExerciceG!K$19+ExerciceG!L$19</f>
        <v>0</v>
      </c>
      <c r="F17" s="129">
        <f>ExerciceG!M$19</f>
        <v>0</v>
      </c>
      <c r="G17" s="15"/>
      <c r="H17" s="75"/>
      <c r="I17" s="15"/>
      <c r="J17" s="16"/>
    </row>
    <row r="18" spans="1:10" x14ac:dyDescent="0.25">
      <c r="A18" s="15"/>
      <c r="B18" s="17" t="s">
        <v>60</v>
      </c>
      <c r="C18" s="18">
        <f>ExerciceH!G$19+ExerciceH!H$19</f>
        <v>0</v>
      </c>
      <c r="D18" s="18">
        <f>ExerciceH!I$19+ExerciceH!J$19</f>
        <v>0</v>
      </c>
      <c r="E18" s="18">
        <f>ExerciceH!K$19+ExerciceH!L$19</f>
        <v>0</v>
      </c>
      <c r="F18" s="129">
        <f>ExerciceH!M$19</f>
        <v>0</v>
      </c>
      <c r="G18" s="15"/>
      <c r="H18" s="75"/>
      <c r="I18" s="15"/>
      <c r="J18" s="16"/>
    </row>
    <row r="19" spans="1:10" x14ac:dyDescent="0.25">
      <c r="A19" s="15"/>
      <c r="B19" s="17" t="s">
        <v>61</v>
      </c>
      <c r="C19" s="18">
        <f>ExerciceI!G$19+ExerciceI!H$19</f>
        <v>0</v>
      </c>
      <c r="D19" s="18">
        <f>ExerciceI!I$19+ExerciceI!J$19</f>
        <v>0</v>
      </c>
      <c r="E19" s="18">
        <f>ExerciceI!K$19+ExerciceI!L$19</f>
        <v>0</v>
      </c>
      <c r="F19" s="129">
        <f>ExerciceI!M$19</f>
        <v>0</v>
      </c>
      <c r="G19" s="15"/>
      <c r="H19" s="75"/>
      <c r="I19" s="15"/>
      <c r="J19" s="16"/>
    </row>
    <row r="20" spans="1:10" x14ac:dyDescent="0.25">
      <c r="A20" s="15"/>
      <c r="B20" s="17" t="s">
        <v>62</v>
      </c>
      <c r="C20" s="18">
        <f>ExerciceJ!G$19+ExerciceJ!H$19</f>
        <v>0</v>
      </c>
      <c r="D20" s="18">
        <f>ExerciceJ!I$19+ExerciceJ!J$19</f>
        <v>0</v>
      </c>
      <c r="E20" s="18">
        <f>ExerciceJ!K$19+ExerciceJ!L$19</f>
        <v>0</v>
      </c>
      <c r="F20" s="129">
        <f>ExerciceJ!M$19</f>
        <v>0</v>
      </c>
      <c r="G20" s="15"/>
      <c r="H20" s="75"/>
      <c r="I20" s="15"/>
      <c r="J20" s="16"/>
    </row>
    <row r="21" spans="1:10" x14ac:dyDescent="0.25">
      <c r="A21" s="15"/>
      <c r="B21" s="17" t="s">
        <v>63</v>
      </c>
      <c r="C21" s="18">
        <f>ExerciceK!G$19+ExerciceK!H$19</f>
        <v>0</v>
      </c>
      <c r="D21" s="18">
        <f>ExerciceK!I$19+ExerciceK!J$19</f>
        <v>0</v>
      </c>
      <c r="E21" s="18">
        <f>ExerciceK!K$19+ExerciceK!L$19</f>
        <v>0</v>
      </c>
      <c r="F21" s="129">
        <f>ExerciceK!M$19</f>
        <v>0</v>
      </c>
      <c r="G21" s="15"/>
      <c r="H21" s="75"/>
      <c r="I21" s="15"/>
      <c r="J21" s="16"/>
    </row>
    <row r="22" spans="1:10" ht="15.75" thickBot="1" x14ac:dyDescent="0.3">
      <c r="A22" s="15"/>
      <c r="B22" s="130" t="s">
        <v>64</v>
      </c>
      <c r="C22" s="18">
        <f>ExerciceL!G$19+ExerciceL!H$19</f>
        <v>0</v>
      </c>
      <c r="D22" s="18">
        <f>ExerciceL!I$19+ExerciceL!J$19</f>
        <v>0</v>
      </c>
      <c r="E22" s="18">
        <f>ExerciceL!K$19+ExerciceL!L$19</f>
        <v>0</v>
      </c>
      <c r="F22" s="129">
        <f>ExerciceL!M$19</f>
        <v>0</v>
      </c>
      <c r="G22" s="15"/>
      <c r="H22" s="75"/>
      <c r="I22" s="15"/>
      <c r="J22" s="16"/>
    </row>
    <row r="23" spans="1:10" x14ac:dyDescent="0.25">
      <c r="A23" s="15"/>
      <c r="B23" s="100"/>
      <c r="C23" s="15"/>
      <c r="D23" s="15"/>
      <c r="E23" s="15"/>
      <c r="F23" s="15"/>
      <c r="G23" s="15"/>
      <c r="H23" s="75"/>
      <c r="I23" s="15"/>
      <c r="J23" s="16"/>
    </row>
    <row r="24" spans="1:10" x14ac:dyDescent="0.25">
      <c r="A24" s="15"/>
      <c r="B24" s="100"/>
      <c r="C24" s="15"/>
      <c r="D24" s="15"/>
      <c r="E24" s="15"/>
      <c r="F24" s="15"/>
      <c r="G24" s="15"/>
      <c r="H24" s="75"/>
      <c r="I24" s="15"/>
      <c r="J24" s="16"/>
    </row>
    <row r="25" spans="1:10" x14ac:dyDescent="0.25">
      <c r="A25" s="15"/>
      <c r="B25" s="100"/>
      <c r="C25" s="15"/>
      <c r="D25" s="15"/>
      <c r="E25" s="15"/>
      <c r="F25" s="15"/>
      <c r="G25" s="15"/>
      <c r="H25" s="75"/>
      <c r="I25" s="15"/>
      <c r="J25" s="16"/>
    </row>
    <row r="26" spans="1:10" x14ac:dyDescent="0.25">
      <c r="A26" s="15"/>
      <c r="B26" s="100"/>
      <c r="C26" s="15"/>
      <c r="D26" s="15"/>
      <c r="E26" s="15"/>
      <c r="F26" s="15"/>
      <c r="G26" s="15"/>
      <c r="H26" s="75"/>
      <c r="I26" s="15"/>
      <c r="J26" s="16"/>
    </row>
    <row r="27" spans="1:10" x14ac:dyDescent="0.25">
      <c r="A27" s="15"/>
      <c r="B27" s="100"/>
      <c r="C27" s="15"/>
      <c r="D27" s="15"/>
      <c r="E27" s="15"/>
      <c r="F27" s="15"/>
      <c r="G27" s="15"/>
      <c r="H27" s="75"/>
      <c r="I27" s="15"/>
      <c r="J27" s="16"/>
    </row>
    <row r="28" spans="1:10" x14ac:dyDescent="0.25">
      <c r="A28" s="15"/>
      <c r="B28" s="100"/>
      <c r="C28" s="15"/>
      <c r="D28" s="15"/>
      <c r="E28" s="15"/>
      <c r="F28" s="15"/>
      <c r="G28" s="15"/>
      <c r="H28" s="75"/>
      <c r="I28" s="15"/>
      <c r="J28" s="16"/>
    </row>
    <row r="29" spans="1:10" x14ac:dyDescent="0.25">
      <c r="A29" s="15"/>
      <c r="B29" s="100"/>
      <c r="C29" s="15"/>
      <c r="D29" s="15"/>
      <c r="E29" s="15"/>
      <c r="F29" s="15"/>
      <c r="G29" s="15"/>
      <c r="H29" s="75"/>
      <c r="I29" s="15"/>
      <c r="J29" s="16"/>
    </row>
    <row r="30" spans="1:10" x14ac:dyDescent="0.25">
      <c r="A30" s="15"/>
      <c r="B30" s="100"/>
      <c r="C30" s="15"/>
      <c r="D30" s="15"/>
      <c r="E30" s="15"/>
      <c r="F30" s="15"/>
      <c r="G30" s="15"/>
      <c r="H30" s="75"/>
      <c r="I30" s="15"/>
      <c r="J30" s="16"/>
    </row>
    <row r="31" spans="1:10" x14ac:dyDescent="0.25">
      <c r="A31" s="15"/>
      <c r="B31" s="100"/>
      <c r="C31" s="15"/>
      <c r="D31" s="15"/>
      <c r="E31" s="15"/>
      <c r="F31" s="15"/>
      <c r="G31" s="15"/>
      <c r="H31" s="75"/>
      <c r="I31" s="15"/>
      <c r="J31" s="16"/>
    </row>
    <row r="32" spans="1:10" x14ac:dyDescent="0.25">
      <c r="A32" s="15"/>
      <c r="B32" s="100"/>
      <c r="C32" s="15"/>
      <c r="D32" s="15"/>
      <c r="E32" s="15"/>
      <c r="F32" s="15"/>
      <c r="G32" s="15"/>
      <c r="H32" s="75"/>
      <c r="I32" s="15"/>
      <c r="J32" s="16"/>
    </row>
    <row r="33" spans="1:10" x14ac:dyDescent="0.25">
      <c r="A33" s="15"/>
      <c r="B33" s="100"/>
      <c r="C33" s="15"/>
      <c r="D33" s="15"/>
      <c r="E33" s="15"/>
      <c r="F33" s="15"/>
      <c r="G33" s="15"/>
      <c r="H33" s="75"/>
      <c r="I33" s="15"/>
      <c r="J33" s="16"/>
    </row>
    <row r="34" spans="1:10" x14ac:dyDescent="0.25">
      <c r="A34" s="15"/>
      <c r="B34" s="100"/>
      <c r="C34" s="15"/>
      <c r="D34" s="15"/>
      <c r="E34" s="101"/>
      <c r="F34" s="101"/>
      <c r="G34" s="15"/>
      <c r="H34" s="75"/>
      <c r="I34" s="15"/>
      <c r="J34" s="16"/>
    </row>
    <row r="35" spans="1:10" x14ac:dyDescent="0.25">
      <c r="A35" s="15"/>
      <c r="B35" s="15"/>
      <c r="C35" s="15"/>
      <c r="D35" s="102"/>
      <c r="E35" s="150" t="s">
        <v>19</v>
      </c>
      <c r="F35" s="154">
        <f>SUM(F11:F34)</f>
        <v>0</v>
      </c>
      <c r="G35" s="74"/>
      <c r="H35" s="15"/>
      <c r="I35" s="15"/>
      <c r="J35" s="16"/>
    </row>
    <row r="36" spans="1:10" x14ac:dyDescent="0.25">
      <c r="A36" s="15"/>
      <c r="B36" s="15"/>
      <c r="C36" s="15"/>
      <c r="D36" s="15"/>
      <c r="E36" s="19"/>
      <c r="F36" s="79"/>
      <c r="G36" s="15"/>
      <c r="H36" s="15"/>
      <c r="I36" s="15"/>
      <c r="J36" s="16"/>
    </row>
    <row r="37" spans="1:10" x14ac:dyDescent="0.25">
      <c r="A37" s="15"/>
      <c r="B37" s="15"/>
      <c r="C37" s="15"/>
      <c r="D37" s="15"/>
      <c r="E37" s="15"/>
      <c r="F37" s="15"/>
      <c r="G37" s="15"/>
      <c r="H37" s="15"/>
      <c r="I37" s="15"/>
      <c r="J37" s="16"/>
    </row>
    <row r="38" spans="1:10" x14ac:dyDescent="0.25">
      <c r="A38" s="14"/>
      <c r="B38" s="15"/>
      <c r="C38" s="15"/>
      <c r="D38" s="15"/>
      <c r="E38" s="15"/>
      <c r="F38" s="15"/>
      <c r="G38" s="15"/>
      <c r="H38" s="15"/>
      <c r="I38" s="15"/>
      <c r="J38" s="16"/>
    </row>
    <row r="39" spans="1:10" x14ac:dyDescent="0.25">
      <c r="A39" s="14"/>
      <c r="B39" s="15"/>
      <c r="C39" s="15"/>
      <c r="D39" s="15"/>
      <c r="E39" s="15"/>
      <c r="F39" s="15"/>
      <c r="G39" s="15"/>
      <c r="H39" s="15"/>
      <c r="I39" s="15"/>
      <c r="J39" s="16"/>
    </row>
    <row r="40" spans="1:10" x14ac:dyDescent="0.25">
      <c r="A40" s="14"/>
      <c r="B40" s="15"/>
      <c r="C40" s="15"/>
      <c r="D40" s="15"/>
      <c r="E40" s="15"/>
      <c r="F40" s="15"/>
      <c r="G40" s="15"/>
      <c r="H40" s="15"/>
      <c r="I40" s="15"/>
      <c r="J40" s="16"/>
    </row>
    <row r="41" spans="1:10" x14ac:dyDescent="0.25">
      <c r="A41" s="14"/>
      <c r="B41" s="15"/>
      <c r="C41" s="15"/>
      <c r="D41" s="15"/>
      <c r="E41" s="15"/>
      <c r="F41" s="15"/>
      <c r="G41" s="15"/>
      <c r="H41" s="15"/>
      <c r="I41" s="15"/>
      <c r="J41" s="16"/>
    </row>
    <row r="42" spans="1:10" x14ac:dyDescent="0.25">
      <c r="A42" s="14"/>
      <c r="B42" s="15"/>
      <c r="C42" s="15"/>
      <c r="D42" s="15"/>
      <c r="E42" s="15"/>
      <c r="F42" s="15"/>
      <c r="G42" s="15"/>
      <c r="H42" s="15"/>
      <c r="I42" s="15"/>
      <c r="J42" s="16"/>
    </row>
    <row r="43" spans="1:10" x14ac:dyDescent="0.25">
      <c r="A43" s="14"/>
      <c r="B43" s="15"/>
      <c r="C43" s="15"/>
      <c r="D43" s="15"/>
      <c r="E43" s="15"/>
      <c r="F43" s="15"/>
      <c r="G43" s="15"/>
      <c r="H43" s="15"/>
      <c r="I43" s="15"/>
      <c r="J43" s="16"/>
    </row>
    <row r="44" spans="1:10" x14ac:dyDescent="0.25">
      <c r="A44" s="14"/>
      <c r="B44" s="15"/>
      <c r="C44" s="15"/>
      <c r="D44" s="15"/>
      <c r="E44" s="15"/>
      <c r="F44" s="15"/>
      <c r="G44" s="15"/>
      <c r="H44" s="15"/>
      <c r="I44" s="15"/>
      <c r="J44" s="16"/>
    </row>
    <row r="45" spans="1:10" x14ac:dyDescent="0.25">
      <c r="A45" s="14"/>
      <c r="B45" s="15"/>
      <c r="C45" s="15"/>
      <c r="D45" s="15"/>
      <c r="E45" s="15"/>
      <c r="F45" s="15"/>
      <c r="G45" s="15"/>
      <c r="H45" s="15"/>
      <c r="I45" s="15"/>
      <c r="J45" s="16"/>
    </row>
    <row r="46" spans="1:10" ht="15.75" thickBot="1" x14ac:dyDescent="0.3">
      <c r="A46" s="14"/>
      <c r="B46" s="20" t="s">
        <v>3</v>
      </c>
      <c r="C46" s="15"/>
      <c r="D46" s="15"/>
      <c r="E46" s="15"/>
      <c r="F46" s="15" t="s">
        <v>5</v>
      </c>
      <c r="G46" s="15"/>
      <c r="H46" s="15"/>
      <c r="I46" s="15"/>
      <c r="J46" s="16"/>
    </row>
    <row r="47" spans="1:10" ht="15.75" thickBot="1" x14ac:dyDescent="0.3">
      <c r="A47" s="14"/>
      <c r="B47" s="249" t="str">
        <f>IF(ISBLANK(Résultats!C4),"",Résultats!C4)</f>
        <v/>
      </c>
      <c r="C47" s="250"/>
      <c r="D47" s="251"/>
      <c r="E47" s="15"/>
      <c r="F47" s="240"/>
      <c r="G47" s="241"/>
      <c r="H47" s="242"/>
      <c r="I47" s="15"/>
      <c r="J47" s="16"/>
    </row>
    <row r="48" spans="1:10" x14ac:dyDescent="0.25">
      <c r="A48" s="14"/>
      <c r="B48" s="15"/>
      <c r="C48" s="15"/>
      <c r="D48" s="15"/>
      <c r="E48" s="15"/>
      <c r="F48" s="243"/>
      <c r="G48" s="244"/>
      <c r="H48" s="245"/>
      <c r="I48" s="15"/>
      <c r="J48" s="16"/>
    </row>
    <row r="49" spans="1:10" x14ac:dyDescent="0.25">
      <c r="A49" s="14"/>
      <c r="B49" s="15"/>
      <c r="C49" s="15"/>
      <c r="D49" s="15"/>
      <c r="E49" s="15"/>
      <c r="F49" s="243"/>
      <c r="G49" s="244"/>
      <c r="H49" s="245"/>
      <c r="I49" s="15"/>
      <c r="J49" s="16"/>
    </row>
    <row r="50" spans="1:10" x14ac:dyDescent="0.25">
      <c r="A50" s="14"/>
      <c r="B50" s="15"/>
      <c r="C50" s="15"/>
      <c r="D50" s="15"/>
      <c r="E50" s="15"/>
      <c r="F50" s="243"/>
      <c r="G50" s="244"/>
      <c r="H50" s="245"/>
      <c r="I50" s="15"/>
      <c r="J50" s="16"/>
    </row>
    <row r="51" spans="1:10" ht="15.75" thickBot="1" x14ac:dyDescent="0.3">
      <c r="A51" s="14"/>
      <c r="B51" s="15"/>
      <c r="C51" s="15"/>
      <c r="D51" s="15"/>
      <c r="E51" s="15"/>
      <c r="F51" s="246"/>
      <c r="G51" s="247"/>
      <c r="H51" s="248"/>
      <c r="I51" s="15"/>
      <c r="J51" s="16"/>
    </row>
    <row r="52" spans="1:10" ht="15.75" thickBot="1" x14ac:dyDescent="0.3">
      <c r="A52" s="59" t="s">
        <v>18</v>
      </c>
      <c r="B52" s="20"/>
      <c r="C52" s="20"/>
      <c r="D52" s="20"/>
      <c r="E52" s="20"/>
      <c r="F52" s="20"/>
      <c r="G52" s="20"/>
      <c r="H52" s="20"/>
      <c r="I52" s="20"/>
      <c r="J52" s="21"/>
    </row>
  </sheetData>
  <sheetProtection algorithmName="SHA-512" hashValue="1fyj5LjUtOzcaE73LyoaCQ26FOKak7/RJjWvhQqJXS66sTCucri0m1fYFuEs81WVb3vdxsc22YztwKqWFz97pg==" saltValue="3WrUz5u0polQKBoxTqhuM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C89F-6E0D-4764-8B1D-D2E1EDC5CFAF}">
  <sheetPr codeName="Feuil31">
    <tabColor theme="9" tint="0.79998168889431442"/>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67" t="s">
        <v>65</v>
      </c>
      <c r="B1" s="268"/>
      <c r="C1" s="268"/>
      <c r="D1" s="268"/>
      <c r="E1" s="268"/>
      <c r="F1" s="268"/>
      <c r="G1" s="268"/>
      <c r="H1" s="268"/>
      <c r="I1" s="268"/>
      <c r="J1" s="269"/>
    </row>
    <row r="2" spans="1:10" ht="15.75" thickBot="1" x14ac:dyDescent="0.3">
      <c r="A2" s="22" t="s">
        <v>0</v>
      </c>
      <c r="B2" s="255" t="str">
        <f>IF(ISBLANK(Résultats!A26),"",Résultats!A26)</f>
        <v/>
      </c>
      <c r="C2" s="259"/>
      <c r="D2" s="259"/>
      <c r="E2" s="259"/>
      <c r="F2" s="256"/>
      <c r="G2" s="23" t="s">
        <v>1</v>
      </c>
      <c r="H2" s="23"/>
      <c r="I2" s="255" t="str">
        <f>IF(ISBLANK(Résultats!D26),"",Résultats!D26)</f>
        <v/>
      </c>
      <c r="J2" s="256"/>
    </row>
    <row r="3" spans="1:10" ht="15.75" thickBot="1" x14ac:dyDescent="0.3">
      <c r="A3" s="22" t="s">
        <v>2</v>
      </c>
      <c r="B3" s="23"/>
      <c r="C3" s="255" t="str">
        <f>IF(ISBLANK(Résultats!G26),"",Résultats!G26)</f>
        <v/>
      </c>
      <c r="D3" s="259"/>
      <c r="E3" s="259"/>
      <c r="F3" s="256"/>
      <c r="G3" s="270" t="s">
        <v>17</v>
      </c>
      <c r="H3" s="271"/>
      <c r="I3" s="257" t="str">
        <f>IF(ISBLANK(Résultats!F26),"","moins de 21ans")</f>
        <v/>
      </c>
      <c r="J3" s="258"/>
    </row>
    <row r="4" spans="1:10" ht="15.75" thickBot="1" x14ac:dyDescent="0.3">
      <c r="A4" s="22" t="s">
        <v>4</v>
      </c>
      <c r="B4" s="23"/>
      <c r="C4" s="255" t="str">
        <f>IF(ISBLANK(Résultats!C2),"",(Résultats!C2))</f>
        <v/>
      </c>
      <c r="D4" s="259"/>
      <c r="E4" s="259"/>
      <c r="F4" s="256"/>
      <c r="G4" s="23" t="s">
        <v>9</v>
      </c>
      <c r="H4" s="23"/>
      <c r="I4" s="257" t="str">
        <f>IF(ISBLANK(Résultats!J2),"",Résultats!J2)</f>
        <v/>
      </c>
      <c r="J4" s="258"/>
    </row>
    <row r="5" spans="1:10" x14ac:dyDescent="0.25">
      <c r="A5" s="22" t="s">
        <v>34</v>
      </c>
      <c r="B5" s="23"/>
      <c r="C5" s="23"/>
      <c r="D5" s="23"/>
      <c r="E5" s="23"/>
      <c r="F5" s="23"/>
      <c r="G5" s="23"/>
      <c r="H5" s="23"/>
      <c r="I5" s="40"/>
      <c r="J5" s="24"/>
    </row>
    <row r="6" spans="1:10" ht="17.25" x14ac:dyDescent="0.25">
      <c r="A6" s="115" t="s">
        <v>41</v>
      </c>
      <c r="B6" s="23"/>
      <c r="C6" s="23"/>
      <c r="D6" s="23"/>
      <c r="E6" s="23"/>
      <c r="F6" s="23"/>
      <c r="G6" s="23"/>
      <c r="H6" s="23"/>
      <c r="I6" s="23"/>
      <c r="J6" s="24"/>
    </row>
    <row r="7" spans="1:10" ht="17.25" x14ac:dyDescent="0.25">
      <c r="A7" s="115" t="s">
        <v>43</v>
      </c>
      <c r="B7" s="23"/>
      <c r="C7" s="23"/>
      <c r="D7" s="23"/>
      <c r="E7" s="23"/>
      <c r="F7" s="23"/>
      <c r="G7" s="23"/>
      <c r="H7" s="23"/>
      <c r="I7" s="23"/>
      <c r="J7" s="24"/>
    </row>
    <row r="8" spans="1:10" ht="17.25" x14ac:dyDescent="0.25">
      <c r="A8" s="115" t="s">
        <v>45</v>
      </c>
      <c r="B8" s="23"/>
      <c r="C8" s="23"/>
      <c r="D8" s="23"/>
      <c r="E8" s="23"/>
      <c r="F8" s="23"/>
      <c r="G8" s="23"/>
      <c r="H8" s="23"/>
      <c r="I8" s="23"/>
      <c r="J8" s="24"/>
    </row>
    <row r="9" spans="1:10" ht="15.75" thickBot="1" x14ac:dyDescent="0.3">
      <c r="A9" s="22"/>
      <c r="B9" s="23"/>
      <c r="C9" s="23"/>
      <c r="D9" s="23"/>
      <c r="E9" s="23"/>
      <c r="F9" s="23"/>
      <c r="G9" s="23"/>
      <c r="H9" s="23"/>
      <c r="I9" s="23"/>
      <c r="J9" s="24"/>
    </row>
    <row r="10" spans="1:10" ht="62.25" x14ac:dyDescent="0.25">
      <c r="A10" s="23"/>
      <c r="B10" s="123" t="s">
        <v>52</v>
      </c>
      <c r="C10" s="124" t="s">
        <v>51</v>
      </c>
      <c r="D10" s="124" t="s">
        <v>49</v>
      </c>
      <c r="E10" s="124" t="s">
        <v>47</v>
      </c>
      <c r="F10" s="145" t="s">
        <v>30</v>
      </c>
      <c r="G10" s="68"/>
      <c r="H10" s="69"/>
      <c r="I10" s="23"/>
      <c r="J10" s="24"/>
    </row>
    <row r="11" spans="1:10" x14ac:dyDescent="0.25">
      <c r="A11" s="23"/>
      <c r="B11" s="25" t="s">
        <v>53</v>
      </c>
      <c r="C11" s="26">
        <f>ExerciceA!G20+ExerciceA!H20</f>
        <v>0</v>
      </c>
      <c r="D11" s="26">
        <f>ExerciceA!I20+ExerciceA!J20</f>
        <v>0</v>
      </c>
      <c r="E11" s="26">
        <f>ExerciceA!K20+ExerciceA!L20</f>
        <v>0</v>
      </c>
      <c r="F11" s="125">
        <f>ExerciceA!M20</f>
        <v>0</v>
      </c>
      <c r="G11" s="23"/>
      <c r="H11" s="71"/>
      <c r="I11" s="23"/>
      <c r="J11" s="24"/>
    </row>
    <row r="12" spans="1:10" x14ac:dyDescent="0.25">
      <c r="A12" s="23"/>
      <c r="B12" s="25" t="s">
        <v>54</v>
      </c>
      <c r="C12" s="26">
        <f>ExerciceB!G$20+ExerciceB!H$20</f>
        <v>0</v>
      </c>
      <c r="D12" s="26">
        <f>ExerciceB!I$20+ExerciceB!J$20</f>
        <v>0</v>
      </c>
      <c r="E12" s="26">
        <f>ExerciceB!K$20+ExerciceB!L$20</f>
        <v>0</v>
      </c>
      <c r="F12" s="125">
        <f>ExerciceB!M$20</f>
        <v>0</v>
      </c>
      <c r="G12" s="23"/>
      <c r="H12" s="71"/>
      <c r="I12" s="23"/>
      <c r="J12" s="24"/>
    </row>
    <row r="13" spans="1:10" x14ac:dyDescent="0.25">
      <c r="A13" s="23"/>
      <c r="B13" s="25" t="s">
        <v>55</v>
      </c>
      <c r="C13" s="26">
        <f>ExerciceC!G$20+ExerciceC!H$20</f>
        <v>0</v>
      </c>
      <c r="D13" s="26">
        <f>ExerciceC!I$20+ExerciceC!J$20</f>
        <v>0</v>
      </c>
      <c r="E13" s="26">
        <f>ExerciceC!K$20+ExerciceC!L$20</f>
        <v>0</v>
      </c>
      <c r="F13" s="125">
        <f>ExerciceC!M$20</f>
        <v>0</v>
      </c>
      <c r="G13" s="23"/>
      <c r="H13" s="71"/>
      <c r="I13" s="23"/>
      <c r="J13" s="24"/>
    </row>
    <row r="14" spans="1:10" x14ac:dyDescent="0.25">
      <c r="A14" s="23"/>
      <c r="B14" s="25" t="s">
        <v>56</v>
      </c>
      <c r="C14" s="26">
        <f>ExerciceD!G$20+ExerciceD!H$20</f>
        <v>0</v>
      </c>
      <c r="D14" s="26">
        <f>ExerciceD!I$20+ExerciceD!J$20</f>
        <v>0</v>
      </c>
      <c r="E14" s="26">
        <f>ExerciceD!K$20+ExerciceD!L$20</f>
        <v>0</v>
      </c>
      <c r="F14" s="125">
        <f>ExerciceD!M$20</f>
        <v>0</v>
      </c>
      <c r="G14" s="23"/>
      <c r="H14" s="71"/>
      <c r="I14" s="23"/>
      <c r="J14" s="24"/>
    </row>
    <row r="15" spans="1:10" x14ac:dyDescent="0.25">
      <c r="A15" s="23"/>
      <c r="B15" s="25" t="s">
        <v>57</v>
      </c>
      <c r="C15" s="26">
        <f>ExerciceE!G$20+ExerciceE!H$20</f>
        <v>0</v>
      </c>
      <c r="D15" s="26">
        <f>ExerciceE!I$20+ExerciceE!J$20</f>
        <v>0</v>
      </c>
      <c r="E15" s="26">
        <f>ExerciceE!K$20+ExerciceE!L$20</f>
        <v>0</v>
      </c>
      <c r="F15" s="125">
        <f>ExerciceE!M$20</f>
        <v>0</v>
      </c>
      <c r="G15" s="23"/>
      <c r="H15" s="71"/>
      <c r="I15" s="23"/>
      <c r="J15" s="24"/>
    </row>
    <row r="16" spans="1:10" x14ac:dyDescent="0.25">
      <c r="A16" s="23"/>
      <c r="B16" s="25" t="s">
        <v>58</v>
      </c>
      <c r="C16" s="26">
        <f>ExerciceF!G$20+ExerciceF!H$20</f>
        <v>0</v>
      </c>
      <c r="D16" s="26">
        <f>ExerciceF!I$20+ExerciceF!J$20</f>
        <v>0</v>
      </c>
      <c r="E16" s="26">
        <f>ExerciceF!K$20+ExerciceF!L$20</f>
        <v>0</v>
      </c>
      <c r="F16" s="125">
        <f>ExerciceF!M$20</f>
        <v>0</v>
      </c>
      <c r="G16" s="23"/>
      <c r="H16" s="71"/>
      <c r="I16" s="23"/>
      <c r="J16" s="24"/>
    </row>
    <row r="17" spans="1:10" x14ac:dyDescent="0.25">
      <c r="A17" s="23"/>
      <c r="B17" s="25" t="s">
        <v>59</v>
      </c>
      <c r="C17" s="26">
        <f>ExerciceG!G$20+ExerciceG!H$20</f>
        <v>0</v>
      </c>
      <c r="D17" s="26">
        <f>ExerciceG!I$20+ExerciceG!J$20</f>
        <v>0</v>
      </c>
      <c r="E17" s="26">
        <f>ExerciceG!K$20+ExerciceG!L$20</f>
        <v>0</v>
      </c>
      <c r="F17" s="125">
        <f>ExerciceG!M$20</f>
        <v>0</v>
      </c>
      <c r="G17" s="23"/>
      <c r="H17" s="71"/>
      <c r="I17" s="23"/>
      <c r="J17" s="24"/>
    </row>
    <row r="18" spans="1:10" x14ac:dyDescent="0.25">
      <c r="A18" s="23"/>
      <c r="B18" s="25" t="s">
        <v>60</v>
      </c>
      <c r="C18" s="26">
        <f>ExerciceH!G$20+ExerciceH!H$20</f>
        <v>0</v>
      </c>
      <c r="D18" s="26">
        <f>ExerciceH!I$20+ExerciceH!J$20</f>
        <v>0</v>
      </c>
      <c r="E18" s="26">
        <f>ExerciceH!K$20+ExerciceH!L$20</f>
        <v>0</v>
      </c>
      <c r="F18" s="125">
        <f>ExerciceH!M$20</f>
        <v>0</v>
      </c>
      <c r="G18" s="23"/>
      <c r="H18" s="71"/>
      <c r="I18" s="23"/>
      <c r="J18" s="24"/>
    </row>
    <row r="19" spans="1:10" x14ac:dyDescent="0.25">
      <c r="A19" s="23"/>
      <c r="B19" s="25" t="s">
        <v>61</v>
      </c>
      <c r="C19" s="26">
        <f>ExerciceI!G$20+ExerciceI!H$20</f>
        <v>0</v>
      </c>
      <c r="D19" s="26">
        <f>ExerciceI!I$20+ExerciceI!J$20</f>
        <v>0</v>
      </c>
      <c r="E19" s="26">
        <f>ExerciceI!K$20+ExerciceI!L$20</f>
        <v>0</v>
      </c>
      <c r="F19" s="125">
        <f>ExerciceI!M$20</f>
        <v>0</v>
      </c>
      <c r="G19" s="23"/>
      <c r="H19" s="71"/>
      <c r="I19" s="23"/>
      <c r="J19" s="24"/>
    </row>
    <row r="20" spans="1:10" x14ac:dyDescent="0.25">
      <c r="A20" s="23"/>
      <c r="B20" s="25" t="s">
        <v>62</v>
      </c>
      <c r="C20" s="26">
        <f>ExerciceJ!G$20+ExerciceJ!H$20</f>
        <v>0</v>
      </c>
      <c r="D20" s="26">
        <f>ExerciceJ!I$20+ExerciceJ!J$20</f>
        <v>0</v>
      </c>
      <c r="E20" s="26">
        <f>ExerciceJ!K$20+ExerciceJ!L$20</f>
        <v>0</v>
      </c>
      <c r="F20" s="125">
        <f>ExerciceJ!M$20</f>
        <v>0</v>
      </c>
      <c r="G20" s="23"/>
      <c r="H20" s="71"/>
      <c r="I20" s="23"/>
      <c r="J20" s="24"/>
    </row>
    <row r="21" spans="1:10" x14ac:dyDescent="0.25">
      <c r="A21" s="23"/>
      <c r="B21" s="25" t="s">
        <v>63</v>
      </c>
      <c r="C21" s="26">
        <f>ExerciceK!G$20+ExerciceK!H$20</f>
        <v>0</v>
      </c>
      <c r="D21" s="26">
        <f>ExerciceK!I$20+ExerciceK!J$20</f>
        <v>0</v>
      </c>
      <c r="E21" s="26">
        <f>ExerciceK!K$20+ExerciceK!L$20</f>
        <v>0</v>
      </c>
      <c r="F21" s="125">
        <f>ExerciceK!M$20</f>
        <v>0</v>
      </c>
      <c r="G21" s="23"/>
      <c r="H21" s="71"/>
      <c r="I21" s="23"/>
      <c r="J21" s="24"/>
    </row>
    <row r="22" spans="1:10" ht="15.75" thickBot="1" x14ac:dyDescent="0.3">
      <c r="A22" s="23"/>
      <c r="B22" s="126" t="s">
        <v>64</v>
      </c>
      <c r="C22" s="26">
        <f>ExerciceL!G$20+ExerciceL!H$20</f>
        <v>0</v>
      </c>
      <c r="D22" s="26">
        <f>ExerciceL!I$20+ExerciceL!J$20</f>
        <v>0</v>
      </c>
      <c r="E22" s="26">
        <f>ExerciceL!K$20+ExerciceL!L$20</f>
        <v>0</v>
      </c>
      <c r="F22" s="125">
        <f>ExerciceL!M$20</f>
        <v>0</v>
      </c>
      <c r="G22" s="23"/>
      <c r="H22" s="71"/>
      <c r="I22" s="23"/>
      <c r="J22" s="24"/>
    </row>
    <row r="23" spans="1:10" x14ac:dyDescent="0.25">
      <c r="A23" s="23"/>
      <c r="B23" s="103"/>
      <c r="C23" s="23"/>
      <c r="D23" s="23"/>
      <c r="E23" s="23"/>
      <c r="F23" s="23"/>
      <c r="G23" s="23"/>
      <c r="H23" s="71"/>
      <c r="I23" s="23"/>
      <c r="J23" s="24"/>
    </row>
    <row r="24" spans="1:10" x14ac:dyDescent="0.25">
      <c r="A24" s="23"/>
      <c r="B24" s="103"/>
      <c r="C24" s="23"/>
      <c r="D24" s="23"/>
      <c r="E24" s="23"/>
      <c r="F24" s="23"/>
      <c r="G24" s="23"/>
      <c r="H24" s="71"/>
      <c r="I24" s="23"/>
      <c r="J24" s="24"/>
    </row>
    <row r="25" spans="1:10" x14ac:dyDescent="0.25">
      <c r="A25" s="23"/>
      <c r="B25" s="103"/>
      <c r="C25" s="23"/>
      <c r="D25" s="23"/>
      <c r="E25" s="23"/>
      <c r="F25" s="23"/>
      <c r="G25" s="23"/>
      <c r="H25" s="71"/>
      <c r="I25" s="23"/>
      <c r="J25" s="24"/>
    </row>
    <row r="26" spans="1:10" x14ac:dyDescent="0.25">
      <c r="A26" s="23"/>
      <c r="B26" s="103"/>
      <c r="C26" s="23"/>
      <c r="D26" s="23"/>
      <c r="E26" s="23"/>
      <c r="F26" s="23"/>
      <c r="G26" s="23"/>
      <c r="H26" s="71"/>
      <c r="I26" s="23"/>
      <c r="J26" s="24"/>
    </row>
    <row r="27" spans="1:10" x14ac:dyDescent="0.25">
      <c r="A27" s="23"/>
      <c r="B27" s="103"/>
      <c r="C27" s="23"/>
      <c r="D27" s="23"/>
      <c r="E27" s="23"/>
      <c r="F27" s="23"/>
      <c r="G27" s="23"/>
      <c r="H27" s="71"/>
      <c r="I27" s="23"/>
      <c r="J27" s="24"/>
    </row>
    <row r="28" spans="1:10" x14ac:dyDescent="0.25">
      <c r="A28" s="23"/>
      <c r="B28" s="103"/>
      <c r="C28" s="23"/>
      <c r="D28" s="23"/>
      <c r="E28" s="23"/>
      <c r="F28" s="23"/>
      <c r="G28" s="23"/>
      <c r="H28" s="71"/>
      <c r="I28" s="23"/>
      <c r="J28" s="24"/>
    </row>
    <row r="29" spans="1:10" x14ac:dyDescent="0.25">
      <c r="A29" s="23"/>
      <c r="B29" s="103"/>
      <c r="C29" s="23"/>
      <c r="D29" s="23"/>
      <c r="E29" s="23"/>
      <c r="F29" s="23"/>
      <c r="G29" s="23"/>
      <c r="H29" s="71"/>
      <c r="I29" s="23"/>
      <c r="J29" s="24"/>
    </row>
    <row r="30" spans="1:10" x14ac:dyDescent="0.25">
      <c r="A30" s="23"/>
      <c r="B30" s="103"/>
      <c r="C30" s="23"/>
      <c r="D30" s="23"/>
      <c r="E30" s="23"/>
      <c r="F30" s="23"/>
      <c r="G30" s="23"/>
      <c r="H30" s="71"/>
      <c r="I30" s="23"/>
      <c r="J30" s="24"/>
    </row>
    <row r="31" spans="1:10" x14ac:dyDescent="0.25">
      <c r="A31" s="23"/>
      <c r="B31" s="103"/>
      <c r="C31" s="23"/>
      <c r="D31" s="23"/>
      <c r="E31" s="23"/>
      <c r="F31" s="23"/>
      <c r="G31" s="23"/>
      <c r="H31" s="71"/>
      <c r="I31" s="23"/>
      <c r="J31" s="24"/>
    </row>
    <row r="32" spans="1:10" x14ac:dyDescent="0.25">
      <c r="A32" s="23"/>
      <c r="B32" s="103"/>
      <c r="C32" s="23"/>
      <c r="D32" s="23"/>
      <c r="E32" s="23"/>
      <c r="F32" s="23"/>
      <c r="G32" s="23"/>
      <c r="H32" s="71"/>
      <c r="I32" s="23"/>
      <c r="J32" s="24"/>
    </row>
    <row r="33" spans="1:10" x14ac:dyDescent="0.25">
      <c r="A33" s="23"/>
      <c r="B33" s="103"/>
      <c r="C33" s="23"/>
      <c r="D33" s="23"/>
      <c r="E33" s="23"/>
      <c r="F33" s="23"/>
      <c r="G33" s="23"/>
      <c r="H33" s="71"/>
      <c r="I33" s="23"/>
      <c r="J33" s="24"/>
    </row>
    <row r="34" spans="1:10" x14ac:dyDescent="0.25">
      <c r="A34" s="23"/>
      <c r="B34" s="103"/>
      <c r="C34" s="23"/>
      <c r="D34" s="23"/>
      <c r="E34" s="104"/>
      <c r="F34" s="104"/>
      <c r="G34" s="23"/>
      <c r="H34" s="71"/>
      <c r="I34" s="23"/>
      <c r="J34" s="24"/>
    </row>
    <row r="35" spans="1:10" x14ac:dyDescent="0.25">
      <c r="A35" s="23"/>
      <c r="B35" s="23"/>
      <c r="C35" s="23"/>
      <c r="D35" s="105"/>
      <c r="E35" s="149" t="s">
        <v>19</v>
      </c>
      <c r="F35" s="153">
        <f>SUM(F11:F34)</f>
        <v>0</v>
      </c>
      <c r="G35" s="70"/>
      <c r="H35" s="23"/>
      <c r="I35" s="23"/>
      <c r="J35" s="24"/>
    </row>
    <row r="36" spans="1:10" x14ac:dyDescent="0.25">
      <c r="A36" s="23"/>
      <c r="B36" s="23"/>
      <c r="C36" s="23"/>
      <c r="D36" s="23"/>
      <c r="E36" s="27"/>
      <c r="F36" s="78"/>
      <c r="G36" s="23"/>
      <c r="H36" s="23"/>
      <c r="I36" s="23"/>
      <c r="J36" s="24"/>
    </row>
    <row r="37" spans="1:10" x14ac:dyDescent="0.25">
      <c r="A37" s="23"/>
      <c r="B37" s="23"/>
      <c r="C37" s="23"/>
      <c r="D37" s="23"/>
      <c r="E37" s="23"/>
      <c r="F37" s="23"/>
      <c r="G37" s="23"/>
      <c r="H37" s="23"/>
      <c r="I37" s="23"/>
      <c r="J37" s="24"/>
    </row>
    <row r="38" spans="1:10" x14ac:dyDescent="0.25">
      <c r="A38" s="22"/>
      <c r="B38" s="23"/>
      <c r="C38" s="23"/>
      <c r="D38" s="23"/>
      <c r="E38" s="23"/>
      <c r="F38" s="23"/>
      <c r="G38" s="23"/>
      <c r="H38" s="23"/>
      <c r="I38" s="23"/>
      <c r="J38" s="24"/>
    </row>
    <row r="39" spans="1:10" x14ac:dyDescent="0.25">
      <c r="A39" s="22"/>
      <c r="B39" s="23"/>
      <c r="C39" s="23"/>
      <c r="D39" s="23"/>
      <c r="E39" s="23"/>
      <c r="F39" s="23"/>
      <c r="G39" s="23"/>
      <c r="H39" s="23"/>
      <c r="I39" s="23"/>
      <c r="J39" s="24"/>
    </row>
    <row r="40" spans="1:10" x14ac:dyDescent="0.25">
      <c r="A40" s="22"/>
      <c r="B40" s="23"/>
      <c r="C40" s="23"/>
      <c r="D40" s="23"/>
      <c r="E40" s="23"/>
      <c r="F40" s="23"/>
      <c r="G40" s="23"/>
      <c r="H40" s="23"/>
      <c r="I40" s="23"/>
      <c r="J40" s="24"/>
    </row>
    <row r="41" spans="1:10" x14ac:dyDescent="0.25">
      <c r="A41" s="22"/>
      <c r="B41" s="23"/>
      <c r="C41" s="23"/>
      <c r="D41" s="23"/>
      <c r="E41" s="23"/>
      <c r="F41" s="23"/>
      <c r="G41" s="23"/>
      <c r="H41" s="23"/>
      <c r="I41" s="23"/>
      <c r="J41" s="24"/>
    </row>
    <row r="42" spans="1:10" x14ac:dyDescent="0.25">
      <c r="A42" s="22"/>
      <c r="B42" s="23"/>
      <c r="C42" s="23"/>
      <c r="D42" s="23"/>
      <c r="E42" s="23"/>
      <c r="F42" s="23"/>
      <c r="G42" s="23"/>
      <c r="H42" s="23"/>
      <c r="I42" s="23"/>
      <c r="J42" s="24"/>
    </row>
    <row r="43" spans="1:10" x14ac:dyDescent="0.25">
      <c r="A43" s="22"/>
      <c r="B43" s="23"/>
      <c r="C43" s="23"/>
      <c r="D43" s="23"/>
      <c r="E43" s="23"/>
      <c r="F43" s="23"/>
      <c r="G43" s="23"/>
      <c r="H43" s="23"/>
      <c r="I43" s="23"/>
      <c r="J43" s="24"/>
    </row>
    <row r="44" spans="1:10" x14ac:dyDescent="0.25">
      <c r="A44" s="22"/>
      <c r="B44" s="23"/>
      <c r="C44" s="23"/>
      <c r="D44" s="23"/>
      <c r="E44" s="23"/>
      <c r="F44" s="23"/>
      <c r="G44" s="23"/>
      <c r="H44" s="23"/>
      <c r="I44" s="23"/>
      <c r="J44" s="24"/>
    </row>
    <row r="45" spans="1:10" x14ac:dyDescent="0.25">
      <c r="A45" s="22"/>
      <c r="B45" s="23"/>
      <c r="C45" s="23"/>
      <c r="D45" s="23"/>
      <c r="E45" s="23"/>
      <c r="F45" s="23"/>
      <c r="G45" s="23"/>
      <c r="H45" s="23"/>
      <c r="I45" s="23"/>
      <c r="J45" s="24"/>
    </row>
    <row r="46" spans="1:10" ht="15.75" thickBot="1" x14ac:dyDescent="0.3">
      <c r="A46" s="22"/>
      <c r="B46" s="28" t="s">
        <v>3</v>
      </c>
      <c r="C46" s="23"/>
      <c r="D46" s="23"/>
      <c r="E46" s="23"/>
      <c r="F46" s="23" t="s">
        <v>5</v>
      </c>
      <c r="G46" s="23"/>
      <c r="H46" s="23"/>
      <c r="I46" s="23"/>
      <c r="J46" s="24"/>
    </row>
    <row r="47" spans="1:10" ht="15.75" thickBot="1" x14ac:dyDescent="0.3">
      <c r="A47" s="22"/>
      <c r="B47" s="249" t="str">
        <f>IF(ISBLANK(Résultats!C4),"",Résultats!C4)</f>
        <v/>
      </c>
      <c r="C47" s="250"/>
      <c r="D47" s="251"/>
      <c r="E47" s="23"/>
      <c r="F47" s="240"/>
      <c r="G47" s="241"/>
      <c r="H47" s="242"/>
      <c r="I47" s="23"/>
      <c r="J47" s="24"/>
    </row>
    <row r="48" spans="1:10" x14ac:dyDescent="0.25">
      <c r="A48" s="22"/>
      <c r="B48" s="23"/>
      <c r="C48" s="23"/>
      <c r="D48" s="23"/>
      <c r="E48" s="23"/>
      <c r="F48" s="243"/>
      <c r="G48" s="244"/>
      <c r="H48" s="245"/>
      <c r="I48" s="23"/>
      <c r="J48" s="24"/>
    </row>
    <row r="49" spans="1:10" x14ac:dyDescent="0.25">
      <c r="A49" s="22"/>
      <c r="B49" s="23"/>
      <c r="C49" s="23"/>
      <c r="D49" s="23"/>
      <c r="E49" s="23"/>
      <c r="F49" s="243"/>
      <c r="G49" s="244"/>
      <c r="H49" s="245"/>
      <c r="I49" s="23"/>
      <c r="J49" s="24"/>
    </row>
    <row r="50" spans="1:10" x14ac:dyDescent="0.25">
      <c r="A50" s="22"/>
      <c r="B50" s="23"/>
      <c r="C50" s="23"/>
      <c r="D50" s="23"/>
      <c r="E50" s="23"/>
      <c r="F50" s="243"/>
      <c r="G50" s="244"/>
      <c r="H50" s="245"/>
      <c r="I50" s="23"/>
      <c r="J50" s="24"/>
    </row>
    <row r="51" spans="1:10" ht="15.75" thickBot="1" x14ac:dyDescent="0.3">
      <c r="A51" s="22"/>
      <c r="B51" s="23"/>
      <c r="C51" s="23"/>
      <c r="D51" s="23"/>
      <c r="E51" s="23"/>
      <c r="F51" s="246"/>
      <c r="G51" s="247"/>
      <c r="H51" s="248"/>
      <c r="I51" s="23"/>
      <c r="J51" s="24"/>
    </row>
    <row r="52" spans="1:10" ht="15.75" thickBot="1" x14ac:dyDescent="0.3">
      <c r="A52" s="58" t="s">
        <v>18</v>
      </c>
      <c r="B52" s="28"/>
      <c r="C52" s="28"/>
      <c r="D52" s="28"/>
      <c r="E52" s="28"/>
      <c r="F52" s="28"/>
      <c r="G52" s="28"/>
      <c r="H52" s="28"/>
      <c r="I52" s="28"/>
      <c r="J52" s="29"/>
    </row>
  </sheetData>
  <sheetProtection algorithmName="SHA-512" hashValue="9mv7j4U07BCXDxB5HbUukQCYcxfRLkxZ5kFlYrIV/Zl4y0mpnS1vzKWyAyrdB2aEnROKpnf56UikkcP5ePRXGQ==" saltValue="9FCCEAf9xEtLD7ZPcv9LC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8F55-803F-41EC-8550-B67E7BB1F6B5}">
  <sheetPr codeName="Feuil32">
    <tabColor theme="4" tint="0.79998168889431442"/>
  </sheetPr>
  <dimension ref="A1:J52"/>
  <sheetViews>
    <sheetView topLeftCell="A7" zoomScale="115" zoomScaleNormal="115" workbookViewId="0">
      <selection sqref="A1:K1"/>
    </sheetView>
  </sheetViews>
  <sheetFormatPr baseColWidth="10" defaultColWidth="10.7109375" defaultRowHeight="15" x14ac:dyDescent="0.25"/>
  <cols>
    <col min="1" max="1" width="14.42578125" customWidth="1"/>
    <col min="2" max="2" width="12.42578125" bestFit="1" customWidth="1"/>
    <col min="3" max="4" width="11.140625" customWidth="1"/>
    <col min="5" max="5" width="17.140625" bestFit="1" customWidth="1"/>
    <col min="6" max="6" width="14.140625" customWidth="1"/>
    <col min="8" max="8" width="12.140625" customWidth="1"/>
  </cols>
  <sheetData>
    <row r="1" spans="1:10" ht="111" customHeight="1" thickBot="1" x14ac:dyDescent="0.3">
      <c r="A1" s="272" t="s">
        <v>65</v>
      </c>
      <c r="B1" s="273"/>
      <c r="C1" s="273"/>
      <c r="D1" s="273"/>
      <c r="E1" s="273"/>
      <c r="F1" s="273"/>
      <c r="G1" s="273"/>
      <c r="H1" s="273"/>
      <c r="I1" s="273"/>
      <c r="J1" s="274"/>
    </row>
    <row r="2" spans="1:10" ht="15.75" thickBot="1" x14ac:dyDescent="0.3">
      <c r="A2" s="30" t="s">
        <v>0</v>
      </c>
      <c r="B2" s="255" t="str">
        <f>IF(ISBLANK(Résultats!A27),"",Résultats!A27)</f>
        <v/>
      </c>
      <c r="C2" s="259"/>
      <c r="D2" s="259"/>
      <c r="E2" s="259"/>
      <c r="F2" s="256"/>
      <c r="G2" s="31" t="s">
        <v>1</v>
      </c>
      <c r="H2" s="31"/>
      <c r="I2" s="255" t="str">
        <f>IF(ISBLANK(Résultats!D27),"",Résultats!D27)</f>
        <v/>
      </c>
      <c r="J2" s="256"/>
    </row>
    <row r="3" spans="1:10" ht="15.75" thickBot="1" x14ac:dyDescent="0.3">
      <c r="A3" s="30" t="s">
        <v>2</v>
      </c>
      <c r="B3" s="31"/>
      <c r="C3" s="255" t="str">
        <f>IF(ISBLANK(Résultats!G27),"",Résultats!G27)</f>
        <v/>
      </c>
      <c r="D3" s="259"/>
      <c r="E3" s="259"/>
      <c r="F3" s="256"/>
      <c r="G3" s="275" t="s">
        <v>17</v>
      </c>
      <c r="H3" s="276"/>
      <c r="I3" s="257" t="str">
        <f>IF(ISBLANK(Résultats!F27),"","moins de 21ans")</f>
        <v/>
      </c>
      <c r="J3" s="258"/>
    </row>
    <row r="4" spans="1:10" ht="15.75" thickBot="1" x14ac:dyDescent="0.3">
      <c r="A4" s="30" t="s">
        <v>4</v>
      </c>
      <c r="B4" s="31"/>
      <c r="C4" s="255" t="str">
        <f>IF(ISBLANK(Résultats!C2),"",(Résultats!C2))</f>
        <v/>
      </c>
      <c r="D4" s="259"/>
      <c r="E4" s="259"/>
      <c r="F4" s="256"/>
      <c r="G4" s="31" t="s">
        <v>9</v>
      </c>
      <c r="H4" s="31"/>
      <c r="I4" s="257" t="str">
        <f>IF(ISBLANK(Résultats!J2),"",Résultats!J2)</f>
        <v/>
      </c>
      <c r="J4" s="258"/>
    </row>
    <row r="5" spans="1:10" x14ac:dyDescent="0.25">
      <c r="A5" s="30" t="s">
        <v>34</v>
      </c>
      <c r="B5" s="31"/>
      <c r="C5" s="31"/>
      <c r="D5" s="31"/>
      <c r="E5" s="31"/>
      <c r="F5" s="31"/>
      <c r="G5" s="31"/>
      <c r="H5" s="31"/>
      <c r="I5" s="39"/>
      <c r="J5" s="32"/>
    </row>
    <row r="6" spans="1:10" ht="17.25" x14ac:dyDescent="0.25">
      <c r="A6" s="114" t="s">
        <v>41</v>
      </c>
      <c r="B6" s="31"/>
      <c r="C6" s="31"/>
      <c r="D6" s="31"/>
      <c r="E6" s="31"/>
      <c r="F6" s="31"/>
      <c r="G6" s="31"/>
      <c r="H6" s="31"/>
      <c r="I6" s="31"/>
      <c r="J6" s="32"/>
    </row>
    <row r="7" spans="1:10" ht="17.25" x14ac:dyDescent="0.25">
      <c r="A7" s="114" t="s">
        <v>43</v>
      </c>
      <c r="B7" s="31"/>
      <c r="C7" s="31"/>
      <c r="D7" s="31"/>
      <c r="E7" s="31"/>
      <c r="F7" s="31"/>
      <c r="G7" s="31"/>
      <c r="H7" s="31"/>
      <c r="I7" s="31"/>
      <c r="J7" s="32"/>
    </row>
    <row r="8" spans="1:10" ht="17.25" x14ac:dyDescent="0.25">
      <c r="A8" s="114" t="s">
        <v>45</v>
      </c>
      <c r="B8" s="31"/>
      <c r="C8" s="31"/>
      <c r="D8" s="31"/>
      <c r="E8" s="31"/>
      <c r="F8" s="31"/>
      <c r="G8" s="31"/>
      <c r="H8" s="31"/>
      <c r="I8" s="31"/>
      <c r="J8" s="32"/>
    </row>
    <row r="9" spans="1:10" ht="15.75" thickBot="1" x14ac:dyDescent="0.3">
      <c r="A9" s="30"/>
      <c r="B9" s="31"/>
      <c r="C9" s="31"/>
      <c r="D9" s="31"/>
      <c r="E9" s="31"/>
      <c r="F9" s="31"/>
      <c r="G9" s="31"/>
      <c r="H9" s="31"/>
      <c r="I9" s="31"/>
      <c r="J9" s="32"/>
    </row>
    <row r="10" spans="1:10" ht="62.25" x14ac:dyDescent="0.25">
      <c r="A10" s="31"/>
      <c r="B10" s="119" t="s">
        <v>52</v>
      </c>
      <c r="C10" s="120" t="s">
        <v>51</v>
      </c>
      <c r="D10" s="120" t="s">
        <v>49</v>
      </c>
      <c r="E10" s="120" t="s">
        <v>47</v>
      </c>
      <c r="F10" s="144" t="s">
        <v>30</v>
      </c>
      <c r="G10" s="64"/>
      <c r="H10" s="65"/>
      <c r="I10" s="31"/>
      <c r="J10" s="32"/>
    </row>
    <row r="11" spans="1:10" x14ac:dyDescent="0.25">
      <c r="A11" s="31"/>
      <c r="B11" s="33" t="s">
        <v>53</v>
      </c>
      <c r="C11" s="34">
        <f>ExerciceA!G21+ExerciceA!H21</f>
        <v>0</v>
      </c>
      <c r="D11" s="34">
        <f>ExerciceA!I21+ExerciceA!J21</f>
        <v>0</v>
      </c>
      <c r="E11" s="34">
        <f>ExerciceA!K21+ExerciceA!L21</f>
        <v>0</v>
      </c>
      <c r="F11" s="121">
        <f>ExerciceA!M21</f>
        <v>0</v>
      </c>
      <c r="G11" s="31"/>
      <c r="H11" s="67"/>
      <c r="I11" s="31"/>
      <c r="J11" s="32"/>
    </row>
    <row r="12" spans="1:10" x14ac:dyDescent="0.25">
      <c r="A12" s="31"/>
      <c r="B12" s="33" t="s">
        <v>54</v>
      </c>
      <c r="C12" s="34">
        <f>ExerciceB!G$21+ExerciceB!H$21</f>
        <v>0</v>
      </c>
      <c r="D12" s="34">
        <f>ExerciceB!I$21+ExerciceB!J$21</f>
        <v>0</v>
      </c>
      <c r="E12" s="34">
        <f>ExerciceB!K$21+ExerciceB!L$21</f>
        <v>0</v>
      </c>
      <c r="F12" s="121">
        <f>ExerciceB!M$21</f>
        <v>0</v>
      </c>
      <c r="G12" s="31"/>
      <c r="H12" s="67"/>
      <c r="I12" s="31"/>
      <c r="J12" s="32"/>
    </row>
    <row r="13" spans="1:10" x14ac:dyDescent="0.25">
      <c r="A13" s="31"/>
      <c r="B13" s="33" t="s">
        <v>55</v>
      </c>
      <c r="C13" s="34">
        <f>ExerciceC!G$21+ExerciceC!H$21</f>
        <v>0</v>
      </c>
      <c r="D13" s="34">
        <f>ExerciceC!I$21+ExerciceC!J$21</f>
        <v>0</v>
      </c>
      <c r="E13" s="34">
        <f>ExerciceC!K$21+ExerciceC!L$21</f>
        <v>0</v>
      </c>
      <c r="F13" s="121">
        <f>ExerciceC!M$21</f>
        <v>0</v>
      </c>
      <c r="G13" s="31"/>
      <c r="H13" s="67"/>
      <c r="I13" s="31"/>
      <c r="J13" s="32"/>
    </row>
    <row r="14" spans="1:10" x14ac:dyDescent="0.25">
      <c r="A14" s="31"/>
      <c r="B14" s="33" t="s">
        <v>56</v>
      </c>
      <c r="C14" s="34">
        <f>ExerciceD!G$21+ExerciceD!H$21</f>
        <v>0</v>
      </c>
      <c r="D14" s="34">
        <f>ExerciceD!I$21+ExerciceD!J$21</f>
        <v>0</v>
      </c>
      <c r="E14" s="34">
        <f>ExerciceD!K$21+ExerciceD!L$21</f>
        <v>0</v>
      </c>
      <c r="F14" s="121">
        <f>ExerciceD!M$21</f>
        <v>0</v>
      </c>
      <c r="G14" s="31"/>
      <c r="H14" s="67"/>
      <c r="I14" s="31"/>
      <c r="J14" s="32"/>
    </row>
    <row r="15" spans="1:10" x14ac:dyDescent="0.25">
      <c r="A15" s="31"/>
      <c r="B15" s="33" t="s">
        <v>57</v>
      </c>
      <c r="C15" s="34">
        <f>ExerciceE!G$21+ExerciceE!H$21</f>
        <v>0</v>
      </c>
      <c r="D15" s="34">
        <f>ExerciceE!I$21+ExerciceE!J$21</f>
        <v>0</v>
      </c>
      <c r="E15" s="34">
        <f>ExerciceE!K$21+ExerciceE!L$21</f>
        <v>0</v>
      </c>
      <c r="F15" s="121">
        <f>ExerciceE!M$21</f>
        <v>0</v>
      </c>
      <c r="G15" s="31"/>
      <c r="H15" s="67"/>
      <c r="I15" s="31"/>
      <c r="J15" s="32"/>
    </row>
    <row r="16" spans="1:10" x14ac:dyDescent="0.25">
      <c r="A16" s="31"/>
      <c r="B16" s="33" t="s">
        <v>58</v>
      </c>
      <c r="C16" s="34">
        <f>ExerciceF!G$21+ExerciceF!H$21</f>
        <v>0</v>
      </c>
      <c r="D16" s="34">
        <f>ExerciceF!I$21+ExerciceF!J$21</f>
        <v>0</v>
      </c>
      <c r="E16" s="34">
        <f>ExerciceF!K$21+ExerciceF!L$21</f>
        <v>0</v>
      </c>
      <c r="F16" s="121">
        <f>ExerciceF!M$21</f>
        <v>0</v>
      </c>
      <c r="G16" s="31"/>
      <c r="H16" s="67"/>
      <c r="I16" s="31"/>
      <c r="J16" s="32"/>
    </row>
    <row r="17" spans="1:10" x14ac:dyDescent="0.25">
      <c r="A17" s="31"/>
      <c r="B17" s="33" t="s">
        <v>59</v>
      </c>
      <c r="C17" s="34">
        <f>ExerciceG!G$21+ExerciceG!H$21</f>
        <v>0</v>
      </c>
      <c r="D17" s="34">
        <f>ExerciceG!I$21+ExerciceG!J$21</f>
        <v>0</v>
      </c>
      <c r="E17" s="34">
        <f>ExerciceG!K$21+ExerciceG!L$21</f>
        <v>0</v>
      </c>
      <c r="F17" s="121">
        <f>ExerciceG!M$21</f>
        <v>0</v>
      </c>
      <c r="G17" s="31"/>
      <c r="H17" s="67"/>
      <c r="I17" s="31"/>
      <c r="J17" s="32"/>
    </row>
    <row r="18" spans="1:10" x14ac:dyDescent="0.25">
      <c r="A18" s="31"/>
      <c r="B18" s="33" t="s">
        <v>60</v>
      </c>
      <c r="C18" s="34">
        <f>ExerciceH!G$21+ExerciceH!H$21</f>
        <v>0</v>
      </c>
      <c r="D18" s="34">
        <f>ExerciceH!I$21+ExerciceH!J$21</f>
        <v>0</v>
      </c>
      <c r="E18" s="34">
        <f>ExerciceH!K$21+ExerciceH!L$21</f>
        <v>0</v>
      </c>
      <c r="F18" s="121">
        <f>ExerciceH!M$21</f>
        <v>0</v>
      </c>
      <c r="G18" s="31"/>
      <c r="H18" s="67"/>
      <c r="I18" s="31"/>
      <c r="J18" s="32"/>
    </row>
    <row r="19" spans="1:10" x14ac:dyDescent="0.25">
      <c r="A19" s="31"/>
      <c r="B19" s="33" t="s">
        <v>61</v>
      </c>
      <c r="C19" s="34">
        <f>ExerciceI!G$21+ExerciceI!H$21</f>
        <v>0</v>
      </c>
      <c r="D19" s="34">
        <f>ExerciceI!I$21+ExerciceI!J$21</f>
        <v>0</v>
      </c>
      <c r="E19" s="34">
        <f>ExerciceI!K$21+ExerciceI!L$21</f>
        <v>0</v>
      </c>
      <c r="F19" s="121">
        <f>ExerciceI!M$21</f>
        <v>0</v>
      </c>
      <c r="G19" s="31"/>
      <c r="H19" s="67"/>
      <c r="I19" s="31"/>
      <c r="J19" s="32"/>
    </row>
    <row r="20" spans="1:10" x14ac:dyDescent="0.25">
      <c r="A20" s="31"/>
      <c r="B20" s="33" t="s">
        <v>62</v>
      </c>
      <c r="C20" s="34">
        <f>ExerciceJ!G$21+ExerciceJ!H$21</f>
        <v>0</v>
      </c>
      <c r="D20" s="34">
        <f>ExerciceJ!I$21+ExerciceJ!J$21</f>
        <v>0</v>
      </c>
      <c r="E20" s="34">
        <f>ExerciceJ!K$21+ExerciceJ!L$21</f>
        <v>0</v>
      </c>
      <c r="F20" s="121">
        <f>ExerciceJ!M$21</f>
        <v>0</v>
      </c>
      <c r="G20" s="31"/>
      <c r="H20" s="67"/>
      <c r="I20" s="31"/>
      <c r="J20" s="32"/>
    </row>
    <row r="21" spans="1:10" x14ac:dyDescent="0.25">
      <c r="A21" s="31"/>
      <c r="B21" s="33" t="s">
        <v>63</v>
      </c>
      <c r="C21" s="34">
        <f>ExerciceK!G$21+ExerciceK!H$21</f>
        <v>0</v>
      </c>
      <c r="D21" s="34">
        <f>ExerciceK!I$21+ExerciceK!J$21</f>
        <v>0</v>
      </c>
      <c r="E21" s="34">
        <f>ExerciceK!K$21+ExerciceK!L$21</f>
        <v>0</v>
      </c>
      <c r="F21" s="121">
        <f>ExerciceK!M$21</f>
        <v>0</v>
      </c>
      <c r="G21" s="31"/>
      <c r="H21" s="67"/>
      <c r="I21" s="31"/>
      <c r="J21" s="32"/>
    </row>
    <row r="22" spans="1:10" ht="15.75" thickBot="1" x14ac:dyDescent="0.3">
      <c r="A22" s="31"/>
      <c r="B22" s="122" t="s">
        <v>64</v>
      </c>
      <c r="C22" s="34">
        <f>ExerciceL!G$21+ExerciceL!H$21</f>
        <v>0</v>
      </c>
      <c r="D22" s="34">
        <f>ExerciceL!I$21+ExerciceL!J$21</f>
        <v>0</v>
      </c>
      <c r="E22" s="34">
        <f>ExerciceL!K$21+ExerciceL!L$21</f>
        <v>0</v>
      </c>
      <c r="F22" s="121">
        <f>ExerciceL!M$21</f>
        <v>0</v>
      </c>
      <c r="G22" s="31"/>
      <c r="H22" s="67"/>
      <c r="I22" s="31"/>
      <c r="J22" s="32"/>
    </row>
    <row r="23" spans="1:10" x14ac:dyDescent="0.25">
      <c r="A23" s="31"/>
      <c r="B23" s="106"/>
      <c r="C23" s="31"/>
      <c r="D23" s="31"/>
      <c r="E23" s="31"/>
      <c r="F23" s="31"/>
      <c r="G23" s="31"/>
      <c r="H23" s="67"/>
      <c r="I23" s="31"/>
      <c r="J23" s="32"/>
    </row>
    <row r="24" spans="1:10" x14ac:dyDescent="0.25">
      <c r="A24" s="31"/>
      <c r="B24" s="106"/>
      <c r="C24" s="31"/>
      <c r="D24" s="31"/>
      <c r="E24" s="31"/>
      <c r="F24" s="31"/>
      <c r="G24" s="31"/>
      <c r="H24" s="67"/>
      <c r="I24" s="31"/>
      <c r="J24" s="32"/>
    </row>
    <row r="25" spans="1:10" x14ac:dyDescent="0.25">
      <c r="A25" s="31"/>
      <c r="B25" s="106"/>
      <c r="C25" s="31"/>
      <c r="D25" s="31"/>
      <c r="E25" s="31"/>
      <c r="F25" s="31"/>
      <c r="G25" s="31"/>
      <c r="H25" s="67"/>
      <c r="I25" s="31"/>
      <c r="J25" s="32"/>
    </row>
    <row r="26" spans="1:10" x14ac:dyDescent="0.25">
      <c r="A26" s="31"/>
      <c r="B26" s="106"/>
      <c r="C26" s="31"/>
      <c r="D26" s="31"/>
      <c r="E26" s="31"/>
      <c r="F26" s="31"/>
      <c r="G26" s="31"/>
      <c r="H26" s="67"/>
      <c r="I26" s="31"/>
      <c r="J26" s="32"/>
    </row>
    <row r="27" spans="1:10" x14ac:dyDescent="0.25">
      <c r="A27" s="31"/>
      <c r="B27" s="106"/>
      <c r="C27" s="31"/>
      <c r="D27" s="31"/>
      <c r="E27" s="31"/>
      <c r="F27" s="31"/>
      <c r="G27" s="31"/>
      <c r="H27" s="67"/>
      <c r="I27" s="31"/>
      <c r="J27" s="32"/>
    </row>
    <row r="28" spans="1:10" x14ac:dyDescent="0.25">
      <c r="A28" s="31"/>
      <c r="B28" s="106"/>
      <c r="C28" s="31"/>
      <c r="D28" s="31"/>
      <c r="E28" s="31"/>
      <c r="F28" s="31"/>
      <c r="G28" s="31"/>
      <c r="H28" s="67"/>
      <c r="I28" s="31"/>
      <c r="J28" s="32"/>
    </row>
    <row r="29" spans="1:10" x14ac:dyDescent="0.25">
      <c r="A29" s="31"/>
      <c r="B29" s="106"/>
      <c r="C29" s="31"/>
      <c r="D29" s="31"/>
      <c r="E29" s="31"/>
      <c r="F29" s="31"/>
      <c r="G29" s="31"/>
      <c r="H29" s="67"/>
      <c r="I29" s="31"/>
      <c r="J29" s="32"/>
    </row>
    <row r="30" spans="1:10" x14ac:dyDescent="0.25">
      <c r="A30" s="31"/>
      <c r="B30" s="106"/>
      <c r="C30" s="31"/>
      <c r="D30" s="31"/>
      <c r="E30" s="31"/>
      <c r="F30" s="31"/>
      <c r="G30" s="31"/>
      <c r="H30" s="67"/>
      <c r="I30" s="31"/>
      <c r="J30" s="32"/>
    </row>
    <row r="31" spans="1:10" x14ac:dyDescent="0.25">
      <c r="A31" s="31"/>
      <c r="B31" s="106"/>
      <c r="C31" s="31"/>
      <c r="D31" s="31"/>
      <c r="E31" s="31"/>
      <c r="F31" s="31"/>
      <c r="G31" s="31"/>
      <c r="H31" s="67"/>
      <c r="I31" s="31"/>
      <c r="J31" s="32"/>
    </row>
    <row r="32" spans="1:10" x14ac:dyDescent="0.25">
      <c r="A32" s="31"/>
      <c r="B32" s="106"/>
      <c r="C32" s="31"/>
      <c r="D32" s="31"/>
      <c r="E32" s="31"/>
      <c r="F32" s="31"/>
      <c r="G32" s="31"/>
      <c r="H32" s="67"/>
      <c r="I32" s="31"/>
      <c r="J32" s="32"/>
    </row>
    <row r="33" spans="1:10" x14ac:dyDescent="0.25">
      <c r="A33" s="31"/>
      <c r="B33" s="106"/>
      <c r="C33" s="31"/>
      <c r="D33" s="31"/>
      <c r="E33" s="31"/>
      <c r="F33" s="31"/>
      <c r="G33" s="31"/>
      <c r="H33" s="67"/>
      <c r="I33" s="31"/>
      <c r="J33" s="32"/>
    </row>
    <row r="34" spans="1:10" x14ac:dyDescent="0.25">
      <c r="A34" s="31"/>
      <c r="B34" s="106"/>
      <c r="C34" s="31"/>
      <c r="D34" s="31"/>
      <c r="E34" s="107"/>
      <c r="F34" s="107"/>
      <c r="G34" s="31"/>
      <c r="H34" s="67"/>
      <c r="I34" s="31"/>
      <c r="J34" s="32"/>
    </row>
    <row r="35" spans="1:10" x14ac:dyDescent="0.25">
      <c r="A35" s="31"/>
      <c r="B35" s="31"/>
      <c r="C35" s="31"/>
      <c r="D35" s="108"/>
      <c r="E35" s="148" t="s">
        <v>19</v>
      </c>
      <c r="F35" s="152">
        <f>SUM(F11:F34)</f>
        <v>0</v>
      </c>
      <c r="G35" s="66"/>
      <c r="H35" s="31"/>
      <c r="I35" s="31"/>
      <c r="J35" s="32"/>
    </row>
    <row r="36" spans="1:10" x14ac:dyDescent="0.25">
      <c r="A36" s="31"/>
      <c r="B36" s="31"/>
      <c r="C36" s="31"/>
      <c r="D36" s="31"/>
      <c r="E36" s="35"/>
      <c r="F36" s="77"/>
      <c r="G36" s="31"/>
      <c r="H36" s="31"/>
      <c r="I36" s="31"/>
      <c r="J36" s="32"/>
    </row>
    <row r="37" spans="1:10" x14ac:dyDescent="0.25">
      <c r="A37" s="31"/>
      <c r="B37" s="31"/>
      <c r="C37" s="31"/>
      <c r="D37" s="31"/>
      <c r="E37" s="31"/>
      <c r="F37" s="31"/>
      <c r="G37" s="31"/>
      <c r="H37" s="31"/>
      <c r="I37" s="31"/>
      <c r="J37" s="32"/>
    </row>
    <row r="38" spans="1:10" x14ac:dyDescent="0.25">
      <c r="A38" s="30"/>
      <c r="B38" s="31"/>
      <c r="C38" s="31"/>
      <c r="D38" s="31"/>
      <c r="E38" s="31"/>
      <c r="F38" s="31"/>
      <c r="G38" s="31"/>
      <c r="H38" s="31"/>
      <c r="I38" s="31"/>
      <c r="J38" s="32"/>
    </row>
    <row r="39" spans="1:10" x14ac:dyDescent="0.25">
      <c r="A39" s="30"/>
      <c r="B39" s="31"/>
      <c r="C39" s="31"/>
      <c r="D39" s="31"/>
      <c r="E39" s="31"/>
      <c r="F39" s="31"/>
      <c r="G39" s="31"/>
      <c r="H39" s="31"/>
      <c r="I39" s="31"/>
      <c r="J39" s="32"/>
    </row>
    <row r="40" spans="1:10" x14ac:dyDescent="0.25">
      <c r="A40" s="30"/>
      <c r="B40" s="31"/>
      <c r="C40" s="31"/>
      <c r="D40" s="31"/>
      <c r="E40" s="31"/>
      <c r="F40" s="31"/>
      <c r="G40" s="31"/>
      <c r="H40" s="31"/>
      <c r="I40" s="31"/>
      <c r="J40" s="32"/>
    </row>
    <row r="41" spans="1:10" x14ac:dyDescent="0.25">
      <c r="A41" s="30"/>
      <c r="B41" s="31"/>
      <c r="C41" s="31"/>
      <c r="D41" s="31"/>
      <c r="E41" s="31"/>
      <c r="F41" s="31"/>
      <c r="G41" s="31"/>
      <c r="H41" s="31"/>
      <c r="I41" s="31"/>
      <c r="J41" s="32"/>
    </row>
    <row r="42" spans="1:10" x14ac:dyDescent="0.25">
      <c r="A42" s="30"/>
      <c r="B42" s="31"/>
      <c r="C42" s="31"/>
      <c r="D42" s="31"/>
      <c r="E42" s="31"/>
      <c r="F42" s="31"/>
      <c r="G42" s="31"/>
      <c r="H42" s="31"/>
      <c r="I42" s="31"/>
      <c r="J42" s="32"/>
    </row>
    <row r="43" spans="1:10" x14ac:dyDescent="0.25">
      <c r="A43" s="30"/>
      <c r="B43" s="31"/>
      <c r="C43" s="31"/>
      <c r="D43" s="31"/>
      <c r="E43" s="31"/>
      <c r="F43" s="31"/>
      <c r="G43" s="31"/>
      <c r="H43" s="31"/>
      <c r="I43" s="31"/>
      <c r="J43" s="32"/>
    </row>
    <row r="44" spans="1:10" x14ac:dyDescent="0.25">
      <c r="A44" s="30"/>
      <c r="B44" s="31"/>
      <c r="C44" s="31"/>
      <c r="D44" s="31"/>
      <c r="E44" s="31"/>
      <c r="F44" s="31"/>
      <c r="G44" s="31"/>
      <c r="H44" s="31"/>
      <c r="I44" s="31"/>
      <c r="J44" s="32"/>
    </row>
    <row r="45" spans="1:10" x14ac:dyDescent="0.25">
      <c r="A45" s="30"/>
      <c r="B45" s="31"/>
      <c r="C45" s="31"/>
      <c r="D45" s="31"/>
      <c r="E45" s="31"/>
      <c r="F45" s="31"/>
      <c r="G45" s="31"/>
      <c r="H45" s="31"/>
      <c r="I45" s="31"/>
      <c r="J45" s="32"/>
    </row>
    <row r="46" spans="1:10" ht="15.75" thickBot="1" x14ac:dyDescent="0.3">
      <c r="A46" s="30"/>
      <c r="B46" s="36" t="s">
        <v>3</v>
      </c>
      <c r="C46" s="31"/>
      <c r="D46" s="31"/>
      <c r="E46" s="31"/>
      <c r="F46" s="31" t="s">
        <v>5</v>
      </c>
      <c r="G46" s="31"/>
      <c r="H46" s="31"/>
      <c r="I46" s="31"/>
      <c r="J46" s="32"/>
    </row>
    <row r="47" spans="1:10" ht="15.75" thickBot="1" x14ac:dyDescent="0.3">
      <c r="A47" s="30"/>
      <c r="B47" s="249" t="str">
        <f>IF(ISBLANK(Résultats!C4),"",Résultats!C4)</f>
        <v/>
      </c>
      <c r="C47" s="250"/>
      <c r="D47" s="251"/>
      <c r="E47" s="31"/>
      <c r="F47" s="240"/>
      <c r="G47" s="241"/>
      <c r="H47" s="242"/>
      <c r="I47" s="31"/>
      <c r="J47" s="32"/>
    </row>
    <row r="48" spans="1:10" x14ac:dyDescent="0.25">
      <c r="A48" s="30"/>
      <c r="B48" s="31"/>
      <c r="C48" s="31"/>
      <c r="D48" s="31"/>
      <c r="E48" s="31"/>
      <c r="F48" s="243"/>
      <c r="G48" s="244"/>
      <c r="H48" s="245"/>
      <c r="I48" s="31"/>
      <c r="J48" s="32"/>
    </row>
    <row r="49" spans="1:10" x14ac:dyDescent="0.25">
      <c r="A49" s="30"/>
      <c r="B49" s="31"/>
      <c r="C49" s="31"/>
      <c r="D49" s="31"/>
      <c r="E49" s="31"/>
      <c r="F49" s="243"/>
      <c r="G49" s="244"/>
      <c r="H49" s="245"/>
      <c r="I49" s="31"/>
      <c r="J49" s="32"/>
    </row>
    <row r="50" spans="1:10" x14ac:dyDescent="0.25">
      <c r="A50" s="30"/>
      <c r="B50" s="31"/>
      <c r="C50" s="31"/>
      <c r="D50" s="31"/>
      <c r="E50" s="31"/>
      <c r="F50" s="243"/>
      <c r="G50" s="244"/>
      <c r="H50" s="245"/>
      <c r="I50" s="31"/>
      <c r="J50" s="32"/>
    </row>
    <row r="51" spans="1:10" ht="15.75" thickBot="1" x14ac:dyDescent="0.3">
      <c r="A51" s="30"/>
      <c r="B51" s="31"/>
      <c r="C51" s="31"/>
      <c r="D51" s="31"/>
      <c r="E51" s="31"/>
      <c r="F51" s="246"/>
      <c r="G51" s="247"/>
      <c r="H51" s="248"/>
      <c r="I51" s="31"/>
      <c r="J51" s="32"/>
    </row>
    <row r="52" spans="1:10" ht="15.75" thickBot="1" x14ac:dyDescent="0.3">
      <c r="A52" s="57" t="s">
        <v>18</v>
      </c>
      <c r="B52" s="36"/>
      <c r="C52" s="36"/>
      <c r="D52" s="36"/>
      <c r="E52" s="36"/>
      <c r="F52" s="36"/>
      <c r="G52" s="36"/>
      <c r="H52" s="36"/>
      <c r="I52" s="36"/>
      <c r="J52" s="37"/>
    </row>
  </sheetData>
  <sheetProtection algorithmName="SHA-512" hashValue="luAbO59Uc23U6e+fwQuMDTRDsS14x/HnNK/BO2MwfWXGqPYYpuuq35Rf6MzQYc0uQXuVHUvaJmPoSzDuU/nlmw==" saltValue="0f0ox+/C9VJQPpaXfP/Ee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FFC000"/>
  </sheetPr>
  <dimension ref="G1:N22"/>
  <sheetViews>
    <sheetView zoomScaleNormal="100" workbookViewId="0">
      <selection activeCell="M1" sqref="M1:M21"/>
    </sheetView>
  </sheetViews>
  <sheetFormatPr baseColWidth="10" defaultColWidth="10.7109375" defaultRowHeight="15" x14ac:dyDescent="0.25"/>
  <cols>
    <col min="4" max="4" width="14" customWidth="1"/>
    <col min="5" max="5" width="9" customWidth="1"/>
  </cols>
  <sheetData>
    <row r="1" spans="7:14" ht="60" x14ac:dyDescent="0.25">
      <c r="G1" s="235" t="s">
        <v>82</v>
      </c>
      <c r="H1" s="236"/>
      <c r="I1" s="235" t="s">
        <v>83</v>
      </c>
      <c r="J1" s="236"/>
      <c r="K1" s="235" t="s">
        <v>85</v>
      </c>
      <c r="L1" s="236"/>
      <c r="M1" s="156" t="s">
        <v>29</v>
      </c>
      <c r="N1" s="42"/>
    </row>
    <row r="2" spans="7:14" x14ac:dyDescent="0.25">
      <c r="G2" s="82"/>
      <c r="H2" s="135"/>
      <c r="I2" s="82"/>
      <c r="J2" s="135"/>
      <c r="K2" s="82"/>
      <c r="L2" s="135"/>
      <c r="M2" s="162">
        <f>MAX(G2,I2,K2)</f>
        <v>0</v>
      </c>
      <c r="N2" s="42" t="str">
        <f>IF(ISBLANK(Résultats!D8),"Joueur 1",Résultats!D8)</f>
        <v>Joueur 1</v>
      </c>
    </row>
    <row r="3" spans="7:14" x14ac:dyDescent="0.25">
      <c r="G3" s="84"/>
      <c r="H3" s="135"/>
      <c r="I3" s="84"/>
      <c r="J3" s="135"/>
      <c r="K3" s="84"/>
      <c r="L3" s="135"/>
      <c r="M3" s="163">
        <f t="shared" ref="M3:M21" si="0">MAX(G3,I3,K3)</f>
        <v>0</v>
      </c>
      <c r="N3" s="140" t="str">
        <f>IF(ISBLANK(Résultats!D9),"Joueur 2",Résultats!D9)</f>
        <v>Joueur 2</v>
      </c>
    </row>
    <row r="4" spans="7:14" x14ac:dyDescent="0.25">
      <c r="G4" s="86"/>
      <c r="H4" s="135"/>
      <c r="I4" s="86"/>
      <c r="J4" s="135"/>
      <c r="K4" s="86"/>
      <c r="L4" s="135"/>
      <c r="M4" s="164">
        <f t="shared" si="0"/>
        <v>0</v>
      </c>
      <c r="N4" s="141" t="str">
        <f>IF(ISBLANK(Résultats!D10),"Joueur 3",Résultats!D10)</f>
        <v>Joueur 3</v>
      </c>
    </row>
    <row r="5" spans="7:14" x14ac:dyDescent="0.25">
      <c r="G5" s="88"/>
      <c r="H5" s="135"/>
      <c r="I5" s="88"/>
      <c r="J5" s="135"/>
      <c r="K5" s="88"/>
      <c r="L5" s="135"/>
      <c r="M5" s="165">
        <f t="shared" si="0"/>
        <v>0</v>
      </c>
      <c r="N5" s="142" t="str">
        <f>IF(ISBLANK(Résultats!D11),"Joueur 4",Résultats!D11)</f>
        <v>Joueur 4</v>
      </c>
    </row>
    <row r="6" spans="7:14" x14ac:dyDescent="0.25">
      <c r="G6" s="82"/>
      <c r="H6" s="135"/>
      <c r="I6" s="82"/>
      <c r="J6" s="135"/>
      <c r="K6" s="82"/>
      <c r="L6" s="135"/>
      <c r="M6" s="162">
        <f t="shared" si="0"/>
        <v>0</v>
      </c>
      <c r="N6" s="42" t="str">
        <f>IF(ISBLANK(Résultats!D12),"Joueur 5",Résultats!D12)</f>
        <v>Joueur 5</v>
      </c>
    </row>
    <row r="7" spans="7:14" x14ac:dyDescent="0.25">
      <c r="G7" s="84"/>
      <c r="H7" s="135"/>
      <c r="I7" s="84"/>
      <c r="J7" s="135"/>
      <c r="K7" s="84"/>
      <c r="L7" s="135"/>
      <c r="M7" s="163">
        <f t="shared" si="0"/>
        <v>0</v>
      </c>
      <c r="N7" s="140" t="str">
        <f>IF(ISBLANK(Résultats!D13),"Joueur 6",Résultats!D13)</f>
        <v>Joueur 6</v>
      </c>
    </row>
    <row r="8" spans="7:14" x14ac:dyDescent="0.25">
      <c r="G8" s="86"/>
      <c r="H8" s="135"/>
      <c r="I8" s="86"/>
      <c r="J8" s="135"/>
      <c r="K8" s="86"/>
      <c r="L8" s="135"/>
      <c r="M8" s="164">
        <f t="shared" si="0"/>
        <v>0</v>
      </c>
      <c r="N8" s="141" t="str">
        <f>IF(ISBLANK(Résultats!D14),"Joueur 7",Résultats!D14)</f>
        <v>Joueur 7</v>
      </c>
    </row>
    <row r="9" spans="7:14" x14ac:dyDescent="0.25">
      <c r="G9" s="88"/>
      <c r="H9" s="135"/>
      <c r="I9" s="88"/>
      <c r="J9" s="135"/>
      <c r="K9" s="88"/>
      <c r="L9" s="135"/>
      <c r="M9" s="165">
        <f t="shared" si="0"/>
        <v>0</v>
      </c>
      <c r="N9" s="142" t="str">
        <f>IF(ISBLANK(Résultats!D15),"Joueur 8",Résultats!D15)</f>
        <v>Joueur 8</v>
      </c>
    </row>
    <row r="10" spans="7:14" x14ac:dyDescent="0.25">
      <c r="G10" s="82"/>
      <c r="H10" s="135"/>
      <c r="I10" s="82"/>
      <c r="J10" s="135"/>
      <c r="K10" s="82"/>
      <c r="L10" s="135"/>
      <c r="M10" s="162">
        <f t="shared" si="0"/>
        <v>0</v>
      </c>
      <c r="N10" s="42" t="str">
        <f>IF(ISBLANK(Résultats!D16),"Joueur 9",Résultats!D16)</f>
        <v>Joueur 9</v>
      </c>
    </row>
    <row r="11" spans="7:14" x14ac:dyDescent="0.25">
      <c r="G11" s="84"/>
      <c r="H11" s="135"/>
      <c r="I11" s="84"/>
      <c r="J11" s="135"/>
      <c r="K11" s="84"/>
      <c r="L11" s="135"/>
      <c r="M11" s="163">
        <f t="shared" si="0"/>
        <v>0</v>
      </c>
      <c r="N11" s="140" t="str">
        <f>IF(ISBLANK(Résultats!D17),"Joueur 10",Résultats!D17)</f>
        <v>Joueur 10</v>
      </c>
    </row>
    <row r="12" spans="7:14" x14ac:dyDescent="0.25">
      <c r="G12" s="86"/>
      <c r="H12" s="135"/>
      <c r="I12" s="86"/>
      <c r="J12" s="135"/>
      <c r="K12" s="86"/>
      <c r="L12" s="135"/>
      <c r="M12" s="164">
        <f t="shared" si="0"/>
        <v>0</v>
      </c>
      <c r="N12" s="141" t="str">
        <f>IF(ISBLANK(Résultats!D18),"Joueur 11",Résultats!D18)</f>
        <v>Joueur 11</v>
      </c>
    </row>
    <row r="13" spans="7:14" x14ac:dyDescent="0.25">
      <c r="G13" s="88"/>
      <c r="H13" s="135"/>
      <c r="I13" s="88"/>
      <c r="J13" s="135"/>
      <c r="K13" s="88"/>
      <c r="L13" s="135"/>
      <c r="M13" s="165">
        <f t="shared" si="0"/>
        <v>0</v>
      </c>
      <c r="N13" s="142" t="str">
        <f>IF(ISBLANK(Résultats!D19),"Joueur 12",Résultats!D19)</f>
        <v>Joueur 12</v>
      </c>
    </row>
    <row r="14" spans="7:14" x14ac:dyDescent="0.25">
      <c r="G14" s="82"/>
      <c r="H14" s="135"/>
      <c r="I14" s="82"/>
      <c r="J14" s="135"/>
      <c r="K14" s="82"/>
      <c r="L14" s="135"/>
      <c r="M14" s="162">
        <f t="shared" si="0"/>
        <v>0</v>
      </c>
      <c r="N14" s="42" t="str">
        <f>IF(ISBLANK(Résultats!D20),"Joueur 13",Résultats!D20)</f>
        <v>Joueur 13</v>
      </c>
    </row>
    <row r="15" spans="7:14" x14ac:dyDescent="0.25">
      <c r="G15" s="84"/>
      <c r="H15" s="135"/>
      <c r="I15" s="84"/>
      <c r="J15" s="135"/>
      <c r="K15" s="84"/>
      <c r="L15" s="135"/>
      <c r="M15" s="163">
        <f t="shared" si="0"/>
        <v>0</v>
      </c>
      <c r="N15" s="140" t="str">
        <f>IF(ISBLANK(Résultats!D21),"Joueur 14",Résultats!D21)</f>
        <v>Joueur 14</v>
      </c>
    </row>
    <row r="16" spans="7:14" x14ac:dyDescent="0.25">
      <c r="G16" s="86"/>
      <c r="H16" s="135"/>
      <c r="I16" s="86"/>
      <c r="J16" s="135"/>
      <c r="K16" s="86"/>
      <c r="L16" s="135"/>
      <c r="M16" s="164">
        <f t="shared" si="0"/>
        <v>0</v>
      </c>
      <c r="N16" s="141" t="str">
        <f>IF(ISBLANK(Résultats!D22),"Joueur 15",Résultats!D22)</f>
        <v>Joueur 15</v>
      </c>
    </row>
    <row r="17" spans="7:14" x14ac:dyDescent="0.25">
      <c r="G17" s="88"/>
      <c r="H17" s="135"/>
      <c r="I17" s="88"/>
      <c r="J17" s="135"/>
      <c r="K17" s="88"/>
      <c r="L17" s="135"/>
      <c r="M17" s="165">
        <f t="shared" si="0"/>
        <v>0</v>
      </c>
      <c r="N17" s="142" t="str">
        <f>IF(ISBLANK(Résultats!D23),"Joueur 16",Résultats!D23)</f>
        <v>Joueur 16</v>
      </c>
    </row>
    <row r="18" spans="7:14" x14ac:dyDescent="0.25">
      <c r="G18" s="82"/>
      <c r="H18" s="135"/>
      <c r="I18" s="82"/>
      <c r="J18" s="135"/>
      <c r="K18" s="82"/>
      <c r="L18" s="135"/>
      <c r="M18" s="162">
        <f t="shared" si="0"/>
        <v>0</v>
      </c>
      <c r="N18" s="42" t="str">
        <f>IF(ISBLANK(Résultats!D24),"Joueur 17",Résultats!D24)</f>
        <v>Joueur 17</v>
      </c>
    </row>
    <row r="19" spans="7:14" x14ac:dyDescent="0.25">
      <c r="G19" s="84"/>
      <c r="H19" s="135"/>
      <c r="I19" s="84"/>
      <c r="J19" s="135"/>
      <c r="K19" s="84"/>
      <c r="L19" s="135"/>
      <c r="M19" s="163">
        <f t="shared" si="0"/>
        <v>0</v>
      </c>
      <c r="N19" s="140" t="str">
        <f>IF(ISBLANK(Résultats!D25),"Joueur 18",Résultats!D25)</f>
        <v>Joueur 18</v>
      </c>
    </row>
    <row r="20" spans="7:14" x14ac:dyDescent="0.25">
      <c r="G20" s="86"/>
      <c r="H20" s="135"/>
      <c r="I20" s="86"/>
      <c r="J20" s="135"/>
      <c r="K20" s="86"/>
      <c r="L20" s="135"/>
      <c r="M20" s="164">
        <f t="shared" si="0"/>
        <v>0</v>
      </c>
      <c r="N20" s="141" t="str">
        <f>IF(ISBLANK(Résultats!D26),"Joueur 19",Résultats!D26)</f>
        <v>Joueur 19</v>
      </c>
    </row>
    <row r="21" spans="7:14" ht="15.75" thickBot="1" x14ac:dyDescent="0.3">
      <c r="G21" s="90"/>
      <c r="H21" s="136"/>
      <c r="I21" s="90"/>
      <c r="J21" s="136"/>
      <c r="K21" s="90"/>
      <c r="L21" s="136"/>
      <c r="M21" s="166">
        <f t="shared" si="0"/>
        <v>0</v>
      </c>
      <c r="N21" s="142" t="str">
        <f>IF(ISBLANK(Résultats!D27),"Joueur 20",Résultats!D27)</f>
        <v>Joueur 20</v>
      </c>
    </row>
    <row r="22" spans="7:14" x14ac:dyDescent="0.25">
      <c r="G22" s="55" t="s">
        <v>18</v>
      </c>
      <c r="H22" s="55"/>
    </row>
  </sheetData>
  <sheetProtection algorithmName="SHA-512" hashValue="Nf3lixO3Aej4MCahXQwVN4i44NyAw3yAkBRWOyfwK8bwaQYZIpZsSNfLGc0RyQnoQeFZyTINTLrU4DuqNPl3tA==" saltValue="ROJmqfd/AN11QsnDk0rtTw=="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FFC000"/>
  </sheetPr>
  <dimension ref="G1:N22"/>
  <sheetViews>
    <sheetView workbookViewId="0">
      <selection activeCell="I29" sqref="I29"/>
    </sheetView>
  </sheetViews>
  <sheetFormatPr baseColWidth="10" defaultColWidth="10.7109375" defaultRowHeight="15" x14ac:dyDescent="0.25"/>
  <cols>
    <col min="4" max="4" width="14" customWidth="1"/>
    <col min="5" max="5" width="9" customWidth="1"/>
  </cols>
  <sheetData>
    <row r="1" spans="7:14" ht="60" x14ac:dyDescent="0.25">
      <c r="G1" s="235" t="s">
        <v>82</v>
      </c>
      <c r="H1" s="236"/>
      <c r="I1" s="235" t="s">
        <v>83</v>
      </c>
      <c r="J1" s="236"/>
      <c r="K1" s="235" t="s">
        <v>84</v>
      </c>
      <c r="L1" s="236"/>
      <c r="M1" s="156" t="s">
        <v>29</v>
      </c>
      <c r="N1" s="42"/>
    </row>
    <row r="2" spans="7:14" x14ac:dyDescent="0.25">
      <c r="G2" s="83"/>
      <c r="H2" s="137"/>
      <c r="I2" s="83"/>
      <c r="J2" s="137"/>
      <c r="K2" s="83"/>
      <c r="L2" s="139"/>
      <c r="M2" s="157">
        <f>MAX(G2,I2,K2)</f>
        <v>0</v>
      </c>
      <c r="N2" s="42" t="str">
        <f>IF(ISBLANK(Résultats!D8),"Joueur 1",Résultats!D8)</f>
        <v>Joueur 1</v>
      </c>
    </row>
    <row r="3" spans="7:14" x14ac:dyDescent="0.25">
      <c r="G3" s="85"/>
      <c r="H3" s="137"/>
      <c r="I3" s="85"/>
      <c r="J3" s="137"/>
      <c r="K3" s="85"/>
      <c r="L3" s="139"/>
      <c r="M3" s="158">
        <f t="shared" ref="M3:M21" si="0">MAX(G3,I3,K3)</f>
        <v>0</v>
      </c>
      <c r="N3" s="140" t="str">
        <f>IF(ISBLANK(Résultats!D9),"Joueur 2",Résultats!D9)</f>
        <v>Joueur 2</v>
      </c>
    </row>
    <row r="4" spans="7:14" x14ac:dyDescent="0.25">
      <c r="G4" s="87"/>
      <c r="H4" s="137"/>
      <c r="I4" s="87"/>
      <c r="J4" s="137"/>
      <c r="K4" s="87"/>
      <c r="L4" s="139"/>
      <c r="M4" s="159">
        <f t="shared" si="0"/>
        <v>0</v>
      </c>
      <c r="N4" s="141" t="str">
        <f>IF(ISBLANK(Résultats!D10),"Joueur 3",Résultats!D10)</f>
        <v>Joueur 3</v>
      </c>
    </row>
    <row r="5" spans="7:14" x14ac:dyDescent="0.25">
      <c r="G5" s="89"/>
      <c r="H5" s="137"/>
      <c r="I5" s="89"/>
      <c r="J5" s="137"/>
      <c r="K5" s="89"/>
      <c r="L5" s="139"/>
      <c r="M5" s="160">
        <f t="shared" si="0"/>
        <v>0</v>
      </c>
      <c r="N5" s="142" t="str">
        <f>IF(ISBLANK(Résultats!D11),"Joueur 4",Résultats!D11)</f>
        <v>Joueur 4</v>
      </c>
    </row>
    <row r="6" spans="7:14" x14ac:dyDescent="0.25">
      <c r="G6" s="83"/>
      <c r="H6" s="137"/>
      <c r="I6" s="83"/>
      <c r="J6" s="137"/>
      <c r="K6" s="83"/>
      <c r="L6" s="139"/>
      <c r="M6" s="157">
        <f t="shared" si="0"/>
        <v>0</v>
      </c>
      <c r="N6" s="42" t="str">
        <f>IF(ISBLANK(Résultats!D12),"Joueur 5",Résultats!D12)</f>
        <v>Joueur 5</v>
      </c>
    </row>
    <row r="7" spans="7:14" x14ac:dyDescent="0.25">
      <c r="G7" s="85"/>
      <c r="H7" s="137"/>
      <c r="I7" s="85"/>
      <c r="J7" s="137"/>
      <c r="K7" s="85"/>
      <c r="L7" s="139"/>
      <c r="M7" s="158">
        <f t="shared" si="0"/>
        <v>0</v>
      </c>
      <c r="N7" s="140" t="str">
        <f>IF(ISBLANK(Résultats!D13),"Joueur 6",Résultats!D13)</f>
        <v>Joueur 6</v>
      </c>
    </row>
    <row r="8" spans="7:14" x14ac:dyDescent="0.25">
      <c r="G8" s="87"/>
      <c r="H8" s="137"/>
      <c r="I8" s="87"/>
      <c r="J8" s="137"/>
      <c r="K8" s="87"/>
      <c r="L8" s="139"/>
      <c r="M8" s="159">
        <f t="shared" si="0"/>
        <v>0</v>
      </c>
      <c r="N8" s="141" t="str">
        <f>IF(ISBLANK(Résultats!D14),"Joueur 7",Résultats!D14)</f>
        <v>Joueur 7</v>
      </c>
    </row>
    <row r="9" spans="7:14" x14ac:dyDescent="0.25">
      <c r="G9" s="89"/>
      <c r="H9" s="137"/>
      <c r="I9" s="89"/>
      <c r="J9" s="137"/>
      <c r="K9" s="89"/>
      <c r="L9" s="139"/>
      <c r="M9" s="160">
        <f t="shared" si="0"/>
        <v>0</v>
      </c>
      <c r="N9" s="142" t="str">
        <f>IF(ISBLANK(Résultats!D15),"Joueur 8",Résultats!D15)</f>
        <v>Joueur 8</v>
      </c>
    </row>
    <row r="10" spans="7:14" x14ac:dyDescent="0.25">
      <c r="G10" s="83"/>
      <c r="H10" s="137"/>
      <c r="I10" s="83"/>
      <c r="J10" s="137"/>
      <c r="K10" s="83"/>
      <c r="L10" s="139"/>
      <c r="M10" s="157">
        <f t="shared" si="0"/>
        <v>0</v>
      </c>
      <c r="N10" s="42" t="str">
        <f>IF(ISBLANK(Résultats!D16),"Joueur 9",Résultats!D16)</f>
        <v>Joueur 9</v>
      </c>
    </row>
    <row r="11" spans="7:14" x14ac:dyDescent="0.25">
      <c r="G11" s="85"/>
      <c r="H11" s="137"/>
      <c r="I11" s="85"/>
      <c r="J11" s="137"/>
      <c r="K11" s="85"/>
      <c r="L11" s="139"/>
      <c r="M11" s="158">
        <f t="shared" si="0"/>
        <v>0</v>
      </c>
      <c r="N11" s="140" t="str">
        <f>IF(ISBLANK(Résultats!D17),"Joueur 10",Résultats!D17)</f>
        <v>Joueur 10</v>
      </c>
    </row>
    <row r="12" spans="7:14" x14ac:dyDescent="0.25">
      <c r="G12" s="87"/>
      <c r="H12" s="137"/>
      <c r="I12" s="87"/>
      <c r="J12" s="137"/>
      <c r="K12" s="87"/>
      <c r="L12" s="139"/>
      <c r="M12" s="159">
        <f t="shared" si="0"/>
        <v>0</v>
      </c>
      <c r="N12" s="141" t="str">
        <f>IF(ISBLANK(Résultats!D18),"Joueur 11",Résultats!D18)</f>
        <v>Joueur 11</v>
      </c>
    </row>
    <row r="13" spans="7:14" x14ac:dyDescent="0.25">
      <c r="G13" s="89"/>
      <c r="H13" s="137"/>
      <c r="I13" s="89"/>
      <c r="J13" s="137"/>
      <c r="K13" s="89"/>
      <c r="L13" s="139"/>
      <c r="M13" s="160">
        <f t="shared" si="0"/>
        <v>0</v>
      </c>
      <c r="N13" s="142" t="str">
        <f>IF(ISBLANK(Résultats!D19),"Joueur 12",Résultats!D19)</f>
        <v>Joueur 12</v>
      </c>
    </row>
    <row r="14" spans="7:14" x14ac:dyDescent="0.25">
      <c r="G14" s="83"/>
      <c r="H14" s="137"/>
      <c r="I14" s="83"/>
      <c r="J14" s="137"/>
      <c r="K14" s="83"/>
      <c r="L14" s="139"/>
      <c r="M14" s="157">
        <f t="shared" si="0"/>
        <v>0</v>
      </c>
      <c r="N14" s="42" t="str">
        <f>IF(ISBLANK(Résultats!D20),"Joueur 13",Résultats!D20)</f>
        <v>Joueur 13</v>
      </c>
    </row>
    <row r="15" spans="7:14" x14ac:dyDescent="0.25">
      <c r="G15" s="85"/>
      <c r="H15" s="137"/>
      <c r="I15" s="85"/>
      <c r="J15" s="137"/>
      <c r="K15" s="85"/>
      <c r="L15" s="139"/>
      <c r="M15" s="158">
        <f t="shared" si="0"/>
        <v>0</v>
      </c>
      <c r="N15" s="140" t="str">
        <f>IF(ISBLANK(Résultats!D21),"Joueur 14",Résultats!D21)</f>
        <v>Joueur 14</v>
      </c>
    </row>
    <row r="16" spans="7:14" x14ac:dyDescent="0.25">
      <c r="G16" s="87"/>
      <c r="H16" s="137"/>
      <c r="I16" s="87"/>
      <c r="J16" s="137"/>
      <c r="K16" s="87"/>
      <c r="L16" s="139"/>
      <c r="M16" s="159">
        <f t="shared" si="0"/>
        <v>0</v>
      </c>
      <c r="N16" s="141" t="str">
        <f>IF(ISBLANK(Résultats!D22),"Joueur 15",Résultats!D22)</f>
        <v>Joueur 15</v>
      </c>
    </row>
    <row r="17" spans="7:14" x14ac:dyDescent="0.25">
      <c r="G17" s="89"/>
      <c r="H17" s="137"/>
      <c r="I17" s="89"/>
      <c r="J17" s="137"/>
      <c r="K17" s="89"/>
      <c r="L17" s="139"/>
      <c r="M17" s="160">
        <f t="shared" si="0"/>
        <v>0</v>
      </c>
      <c r="N17" s="142" t="str">
        <f>IF(ISBLANK(Résultats!D23),"Joueur 16",Résultats!D23)</f>
        <v>Joueur 16</v>
      </c>
    </row>
    <row r="18" spans="7:14" x14ac:dyDescent="0.25">
      <c r="G18" s="83"/>
      <c r="H18" s="137"/>
      <c r="I18" s="83"/>
      <c r="J18" s="137"/>
      <c r="K18" s="83"/>
      <c r="L18" s="139"/>
      <c r="M18" s="157">
        <f t="shared" si="0"/>
        <v>0</v>
      </c>
      <c r="N18" s="42" t="str">
        <f>IF(ISBLANK(Résultats!D24),"Joueur 17",Résultats!D24)</f>
        <v>Joueur 17</v>
      </c>
    </row>
    <row r="19" spans="7:14" x14ac:dyDescent="0.25">
      <c r="G19" s="85"/>
      <c r="H19" s="137"/>
      <c r="I19" s="85"/>
      <c r="J19" s="137"/>
      <c r="K19" s="85"/>
      <c r="L19" s="139"/>
      <c r="M19" s="158">
        <f t="shared" si="0"/>
        <v>0</v>
      </c>
      <c r="N19" s="140" t="str">
        <f>IF(ISBLANK(Résultats!D25),"Joueur 18",Résultats!D25)</f>
        <v>Joueur 18</v>
      </c>
    </row>
    <row r="20" spans="7:14" x14ac:dyDescent="0.25">
      <c r="G20" s="87"/>
      <c r="H20" s="137"/>
      <c r="I20" s="87"/>
      <c r="J20" s="137"/>
      <c r="K20" s="87"/>
      <c r="L20" s="139"/>
      <c r="M20" s="159">
        <f t="shared" si="0"/>
        <v>0</v>
      </c>
      <c r="N20" s="141" t="str">
        <f>IF(ISBLANK(Résultats!D26),"Joueur 19",Résultats!D26)</f>
        <v>Joueur 19</v>
      </c>
    </row>
    <row r="21" spans="7:14" ht="15.75" thickBot="1" x14ac:dyDescent="0.3">
      <c r="G21" s="91"/>
      <c r="H21" s="138"/>
      <c r="I21" s="91"/>
      <c r="J21" s="138"/>
      <c r="K21" s="91"/>
      <c r="L21" s="139"/>
      <c r="M21" s="161">
        <f t="shared" si="0"/>
        <v>0</v>
      </c>
      <c r="N21" s="142" t="str">
        <f>IF(ISBLANK(Résultats!D27),"Joueur 20",Résultats!D27)</f>
        <v>Joueur 20</v>
      </c>
    </row>
    <row r="22" spans="7:14" x14ac:dyDescent="0.25">
      <c r="G22" s="55" t="s">
        <v>18</v>
      </c>
      <c r="H22" s="55"/>
    </row>
  </sheetData>
  <sheetProtection algorithmName="SHA-512" hashValue="sVHd9AXfzKLpL3A5KkVMW54NGYHwBDPPQocbLi8hAb84JtOcXtVanBFwcNyAx9oIhAD8p6FyMHIUlDRHlhxPuQ==" saltValue="w/pQLgExMd0ikRbyOuZnXg=="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B390-F87E-4AD1-A62F-A848025C7CBC}">
  <sheetPr>
    <tabColor rgb="FFFFC000"/>
  </sheetPr>
  <dimension ref="G1:N22"/>
  <sheetViews>
    <sheetView workbookViewId="0">
      <selection activeCell="K1" sqref="K1:L21"/>
    </sheetView>
  </sheetViews>
  <sheetFormatPr baseColWidth="10" defaultColWidth="10.7109375" defaultRowHeight="15" x14ac:dyDescent="0.25"/>
  <cols>
    <col min="4" max="4" width="14" customWidth="1"/>
    <col min="5" max="5" width="9" customWidth="1"/>
  </cols>
  <sheetData>
    <row r="1" spans="7:14" ht="60" x14ac:dyDescent="0.25">
      <c r="G1" s="237" t="s">
        <v>73</v>
      </c>
      <c r="H1" s="238"/>
      <c r="I1" s="237" t="s">
        <v>74</v>
      </c>
      <c r="J1" s="239"/>
      <c r="K1" s="235" t="s">
        <v>75</v>
      </c>
      <c r="L1" s="236"/>
      <c r="M1" s="156" t="s">
        <v>29</v>
      </c>
      <c r="N1" s="42"/>
    </row>
    <row r="2" spans="7:14" x14ac:dyDescent="0.25">
      <c r="G2" s="83"/>
      <c r="H2" s="82"/>
      <c r="I2" s="83"/>
      <c r="J2" s="176"/>
      <c r="K2" s="180"/>
      <c r="L2" s="171"/>
      <c r="M2" s="167">
        <f>MAX(G2+H2,I2+J2,K2+L2)</f>
        <v>0</v>
      </c>
      <c r="N2" s="42" t="str">
        <f>IF(ISBLANK(Résultats!D8),"Joueur 1",Résultats!D8)</f>
        <v>Joueur 1</v>
      </c>
    </row>
    <row r="3" spans="7:14" x14ac:dyDescent="0.25">
      <c r="G3" s="85"/>
      <c r="H3" s="84"/>
      <c r="I3" s="85"/>
      <c r="J3" s="177"/>
      <c r="K3" s="181"/>
      <c r="L3" s="172"/>
      <c r="M3" s="168">
        <f t="shared" ref="M3:M21" si="0">MAX(G3+H3,I3+J3,K3+L3)</f>
        <v>0</v>
      </c>
      <c r="N3" s="140" t="str">
        <f>IF(ISBLANK(Résultats!D9),"Joueur 2",Résultats!D9)</f>
        <v>Joueur 2</v>
      </c>
    </row>
    <row r="4" spans="7:14" x14ac:dyDescent="0.25">
      <c r="G4" s="87"/>
      <c r="H4" s="86"/>
      <c r="I4" s="87"/>
      <c r="J4" s="178"/>
      <c r="K4" s="182"/>
      <c r="L4" s="173"/>
      <c r="M4" s="169">
        <f t="shared" si="0"/>
        <v>0</v>
      </c>
      <c r="N4" s="141" t="str">
        <f>IF(ISBLANK(Résultats!D10),"Joueur 3",Résultats!D10)</f>
        <v>Joueur 3</v>
      </c>
    </row>
    <row r="5" spans="7:14" x14ac:dyDescent="0.25">
      <c r="G5" s="89"/>
      <c r="H5" s="88"/>
      <c r="I5" s="89"/>
      <c r="J5" s="179"/>
      <c r="K5" s="183"/>
      <c r="L5" s="174"/>
      <c r="M5" s="170">
        <f t="shared" si="0"/>
        <v>0</v>
      </c>
      <c r="N5" s="142" t="str">
        <f>IF(ISBLANK(Résultats!D11),"Joueur 4",Résultats!D11)</f>
        <v>Joueur 4</v>
      </c>
    </row>
    <row r="6" spans="7:14" x14ac:dyDescent="0.25">
      <c r="G6" s="83"/>
      <c r="H6" s="82"/>
      <c r="I6" s="83"/>
      <c r="J6" s="176"/>
      <c r="K6" s="180"/>
      <c r="L6" s="171"/>
      <c r="M6" s="167">
        <f t="shared" si="0"/>
        <v>0</v>
      </c>
      <c r="N6" s="42" t="str">
        <f>IF(ISBLANK(Résultats!D12),"Joueur 5",Résultats!D12)</f>
        <v>Joueur 5</v>
      </c>
    </row>
    <row r="7" spans="7:14" x14ac:dyDescent="0.25">
      <c r="G7" s="85"/>
      <c r="H7" s="84"/>
      <c r="I7" s="85"/>
      <c r="J7" s="177"/>
      <c r="K7" s="181"/>
      <c r="L7" s="172"/>
      <c r="M7" s="168">
        <f t="shared" si="0"/>
        <v>0</v>
      </c>
      <c r="N7" s="140" t="str">
        <f>IF(ISBLANK(Résultats!D13),"Joueur 6",Résultats!D13)</f>
        <v>Joueur 6</v>
      </c>
    </row>
    <row r="8" spans="7:14" x14ac:dyDescent="0.25">
      <c r="G8" s="87"/>
      <c r="H8" s="86"/>
      <c r="I8" s="87"/>
      <c r="J8" s="178"/>
      <c r="K8" s="182"/>
      <c r="L8" s="173"/>
      <c r="M8" s="169">
        <f t="shared" si="0"/>
        <v>0</v>
      </c>
      <c r="N8" s="141" t="str">
        <f>IF(ISBLANK(Résultats!D14),"Joueur 7",Résultats!D14)</f>
        <v>Joueur 7</v>
      </c>
    </row>
    <row r="9" spans="7:14" x14ac:dyDescent="0.25">
      <c r="G9" s="89"/>
      <c r="H9" s="88"/>
      <c r="I9" s="89"/>
      <c r="J9" s="179"/>
      <c r="K9" s="183"/>
      <c r="L9" s="174"/>
      <c r="M9" s="170">
        <f t="shared" si="0"/>
        <v>0</v>
      </c>
      <c r="N9" s="142" t="str">
        <f>IF(ISBLANK(Résultats!D15),"Joueur 8",Résultats!D15)</f>
        <v>Joueur 8</v>
      </c>
    </row>
    <row r="10" spans="7:14" x14ac:dyDescent="0.25">
      <c r="G10" s="83"/>
      <c r="H10" s="82"/>
      <c r="I10" s="83"/>
      <c r="J10" s="176"/>
      <c r="K10" s="180"/>
      <c r="L10" s="171"/>
      <c r="M10" s="167">
        <f t="shared" si="0"/>
        <v>0</v>
      </c>
      <c r="N10" s="42" t="str">
        <f>IF(ISBLANK(Résultats!D16),"Joueur 9",Résultats!D16)</f>
        <v>Joueur 9</v>
      </c>
    </row>
    <row r="11" spans="7:14" x14ac:dyDescent="0.25">
      <c r="G11" s="85"/>
      <c r="H11" s="84"/>
      <c r="I11" s="85"/>
      <c r="J11" s="177"/>
      <c r="K11" s="181"/>
      <c r="L11" s="172"/>
      <c r="M11" s="168">
        <f t="shared" si="0"/>
        <v>0</v>
      </c>
      <c r="N11" s="140" t="str">
        <f>IF(ISBLANK(Résultats!D17),"Joueur 10",Résultats!D17)</f>
        <v>Joueur 10</v>
      </c>
    </row>
    <row r="12" spans="7:14" x14ac:dyDescent="0.25">
      <c r="G12" s="87"/>
      <c r="H12" s="86"/>
      <c r="I12" s="87"/>
      <c r="J12" s="178"/>
      <c r="K12" s="182"/>
      <c r="L12" s="173"/>
      <c r="M12" s="169">
        <f t="shared" si="0"/>
        <v>0</v>
      </c>
      <c r="N12" s="141" t="str">
        <f>IF(ISBLANK(Résultats!D18),"Joueur 11",Résultats!D18)</f>
        <v>Joueur 11</v>
      </c>
    </row>
    <row r="13" spans="7:14" x14ac:dyDescent="0.25">
      <c r="G13" s="89"/>
      <c r="H13" s="88"/>
      <c r="I13" s="89"/>
      <c r="J13" s="179"/>
      <c r="K13" s="183"/>
      <c r="L13" s="174"/>
      <c r="M13" s="170">
        <f t="shared" si="0"/>
        <v>0</v>
      </c>
      <c r="N13" s="142" t="str">
        <f>IF(ISBLANK(Résultats!D19),"Joueur 12",Résultats!D19)</f>
        <v>Joueur 12</v>
      </c>
    </row>
    <row r="14" spans="7:14" x14ac:dyDescent="0.25">
      <c r="G14" s="83"/>
      <c r="H14" s="82"/>
      <c r="I14" s="83"/>
      <c r="J14" s="176"/>
      <c r="K14" s="180"/>
      <c r="L14" s="171"/>
      <c r="M14" s="167">
        <f t="shared" si="0"/>
        <v>0</v>
      </c>
      <c r="N14" s="42" t="str">
        <f>IF(ISBLANK(Résultats!D20),"Joueur 13",Résultats!D20)</f>
        <v>Joueur 13</v>
      </c>
    </row>
    <row r="15" spans="7:14" x14ac:dyDescent="0.25">
      <c r="G15" s="85"/>
      <c r="H15" s="84"/>
      <c r="I15" s="85"/>
      <c r="J15" s="177"/>
      <c r="K15" s="181"/>
      <c r="L15" s="172"/>
      <c r="M15" s="168">
        <f t="shared" si="0"/>
        <v>0</v>
      </c>
      <c r="N15" s="140" t="str">
        <f>IF(ISBLANK(Résultats!D21),"Joueur 14",Résultats!D21)</f>
        <v>Joueur 14</v>
      </c>
    </row>
    <row r="16" spans="7:14" x14ac:dyDescent="0.25">
      <c r="G16" s="87"/>
      <c r="H16" s="86"/>
      <c r="I16" s="87"/>
      <c r="J16" s="178"/>
      <c r="K16" s="182"/>
      <c r="L16" s="173"/>
      <c r="M16" s="169">
        <f t="shared" si="0"/>
        <v>0</v>
      </c>
      <c r="N16" s="141" t="str">
        <f>IF(ISBLANK(Résultats!D22),"Joueur 15",Résultats!D22)</f>
        <v>Joueur 15</v>
      </c>
    </row>
    <row r="17" spans="7:14" x14ac:dyDescent="0.25">
      <c r="G17" s="89"/>
      <c r="H17" s="88"/>
      <c r="I17" s="89"/>
      <c r="J17" s="179"/>
      <c r="K17" s="183"/>
      <c r="L17" s="174"/>
      <c r="M17" s="170">
        <f t="shared" si="0"/>
        <v>0</v>
      </c>
      <c r="N17" s="142" t="str">
        <f>IF(ISBLANK(Résultats!D23),"Joueur 16",Résultats!D23)</f>
        <v>Joueur 16</v>
      </c>
    </row>
    <row r="18" spans="7:14" x14ac:dyDescent="0.25">
      <c r="G18" s="83"/>
      <c r="H18" s="82"/>
      <c r="I18" s="83"/>
      <c r="J18" s="176"/>
      <c r="K18" s="180"/>
      <c r="L18" s="171"/>
      <c r="M18" s="167">
        <f t="shared" si="0"/>
        <v>0</v>
      </c>
      <c r="N18" s="42" t="str">
        <f>IF(ISBLANK(Résultats!D24),"Joueur 17",Résultats!D24)</f>
        <v>Joueur 17</v>
      </c>
    </row>
    <row r="19" spans="7:14" x14ac:dyDescent="0.25">
      <c r="G19" s="85"/>
      <c r="H19" s="84"/>
      <c r="I19" s="85"/>
      <c r="J19" s="177"/>
      <c r="K19" s="181"/>
      <c r="L19" s="172"/>
      <c r="M19" s="168">
        <f t="shared" si="0"/>
        <v>0</v>
      </c>
      <c r="N19" s="140" t="str">
        <f>IF(ISBLANK(Résultats!D25),"Joueur 18",Résultats!D25)</f>
        <v>Joueur 18</v>
      </c>
    </row>
    <row r="20" spans="7:14" x14ac:dyDescent="0.25">
      <c r="G20" s="87"/>
      <c r="H20" s="86"/>
      <c r="I20" s="87"/>
      <c r="J20" s="178"/>
      <c r="K20" s="182"/>
      <c r="L20" s="173"/>
      <c r="M20" s="169">
        <f t="shared" si="0"/>
        <v>0</v>
      </c>
      <c r="N20" s="141" t="str">
        <f>IF(ISBLANK(Résultats!D26),"Joueur 19",Résultats!D26)</f>
        <v>Joueur 19</v>
      </c>
    </row>
    <row r="21" spans="7:14" ht="15.75" thickBot="1" x14ac:dyDescent="0.3">
      <c r="G21" s="89"/>
      <c r="H21" s="88"/>
      <c r="I21" s="89"/>
      <c r="J21" s="179"/>
      <c r="K21" s="184"/>
      <c r="L21" s="175"/>
      <c r="M21" s="170">
        <f t="shared" si="0"/>
        <v>0</v>
      </c>
      <c r="N21" s="142" t="str">
        <f>IF(ISBLANK(Résultats!D27),"Joueur 20",Résultats!D27)</f>
        <v>Joueur 20</v>
      </c>
    </row>
    <row r="22" spans="7:14" x14ac:dyDescent="0.25">
      <c r="G22" s="55" t="s">
        <v>18</v>
      </c>
      <c r="H22" s="55"/>
    </row>
  </sheetData>
  <sheetProtection algorithmName="SHA-512" hashValue="Vf3fkmhs2VZwG9mvahRyBBZwWWrYDPq1M9koQ1Wp6rLw+jt88p4La0cMK9W0ErawXC1fxNSZyB+qVY7IS+FxPg==" saltValue="D9KrkdITBWSOHhz979e6iQ=="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32A9-272B-4E5D-9070-40EF0806B6E7}">
  <sheetPr>
    <tabColor rgb="FFFFC000"/>
  </sheetPr>
  <dimension ref="G1:N22"/>
  <sheetViews>
    <sheetView workbookViewId="0">
      <selection activeCell="K1" sqref="K1:L21"/>
    </sheetView>
  </sheetViews>
  <sheetFormatPr baseColWidth="10" defaultColWidth="10.7109375" defaultRowHeight="15" x14ac:dyDescent="0.25"/>
  <cols>
    <col min="4" max="4" width="14" customWidth="1"/>
    <col min="5" max="5" width="9" customWidth="1"/>
  </cols>
  <sheetData>
    <row r="1" spans="7:14" ht="60" x14ac:dyDescent="0.25">
      <c r="G1" s="237" t="s">
        <v>66</v>
      </c>
      <c r="H1" s="238"/>
      <c r="I1" s="237" t="s">
        <v>67</v>
      </c>
      <c r="J1" s="239"/>
      <c r="K1" s="235" t="s">
        <v>72</v>
      </c>
      <c r="L1" s="236"/>
      <c r="M1" s="156" t="s">
        <v>29</v>
      </c>
      <c r="N1" s="42"/>
    </row>
    <row r="2" spans="7:14" x14ac:dyDescent="0.25">
      <c r="G2" s="83"/>
      <c r="H2" s="82"/>
      <c r="I2" s="83"/>
      <c r="J2" s="176"/>
      <c r="K2" s="180"/>
      <c r="L2" s="171"/>
      <c r="M2" s="167">
        <f>MAX(G2+H2,I2+J2,K2+L2)</f>
        <v>0</v>
      </c>
      <c r="N2" s="42" t="str">
        <f>IF(ISBLANK(Résultats!D8),"Joueur 1",Résultats!D8)</f>
        <v>Joueur 1</v>
      </c>
    </row>
    <row r="3" spans="7:14" x14ac:dyDescent="0.25">
      <c r="G3" s="85"/>
      <c r="H3" s="84"/>
      <c r="I3" s="85"/>
      <c r="J3" s="177"/>
      <c r="K3" s="181"/>
      <c r="L3" s="172"/>
      <c r="M3" s="168">
        <f t="shared" ref="M3:M21" si="0">MAX(G3+H3,I3+J3,K3+L3)</f>
        <v>0</v>
      </c>
      <c r="N3" s="140" t="str">
        <f>IF(ISBLANK(Résultats!D9),"Joueur 2",Résultats!D9)</f>
        <v>Joueur 2</v>
      </c>
    </row>
    <row r="4" spans="7:14" x14ac:dyDescent="0.25">
      <c r="G4" s="87"/>
      <c r="H4" s="86"/>
      <c r="I4" s="87"/>
      <c r="J4" s="178"/>
      <c r="K4" s="182"/>
      <c r="L4" s="173"/>
      <c r="M4" s="169">
        <f t="shared" si="0"/>
        <v>0</v>
      </c>
      <c r="N4" s="141" t="str">
        <f>IF(ISBLANK(Résultats!D10),"Joueur 3",Résultats!D10)</f>
        <v>Joueur 3</v>
      </c>
    </row>
    <row r="5" spans="7:14" x14ac:dyDescent="0.25">
      <c r="G5" s="89"/>
      <c r="H5" s="88"/>
      <c r="I5" s="89"/>
      <c r="J5" s="179"/>
      <c r="K5" s="183"/>
      <c r="L5" s="174"/>
      <c r="M5" s="170">
        <f t="shared" si="0"/>
        <v>0</v>
      </c>
      <c r="N5" s="142" t="str">
        <f>IF(ISBLANK(Résultats!D11),"Joueur 4",Résultats!D11)</f>
        <v>Joueur 4</v>
      </c>
    </row>
    <row r="6" spans="7:14" x14ac:dyDescent="0.25">
      <c r="G6" s="83"/>
      <c r="H6" s="82"/>
      <c r="I6" s="83"/>
      <c r="J6" s="176"/>
      <c r="K6" s="180"/>
      <c r="L6" s="171"/>
      <c r="M6" s="167">
        <f t="shared" si="0"/>
        <v>0</v>
      </c>
      <c r="N6" s="42" t="str">
        <f>IF(ISBLANK(Résultats!D12),"Joueur 5",Résultats!D12)</f>
        <v>Joueur 5</v>
      </c>
    </row>
    <row r="7" spans="7:14" x14ac:dyDescent="0.25">
      <c r="G7" s="85"/>
      <c r="H7" s="84"/>
      <c r="I7" s="85"/>
      <c r="J7" s="177"/>
      <c r="K7" s="181"/>
      <c r="L7" s="172"/>
      <c r="M7" s="168">
        <f t="shared" si="0"/>
        <v>0</v>
      </c>
      <c r="N7" s="140" t="str">
        <f>IF(ISBLANK(Résultats!D13),"Joueur 6",Résultats!D13)</f>
        <v>Joueur 6</v>
      </c>
    </row>
    <row r="8" spans="7:14" x14ac:dyDescent="0.25">
      <c r="G8" s="87"/>
      <c r="H8" s="86"/>
      <c r="I8" s="87"/>
      <c r="J8" s="178"/>
      <c r="K8" s="182"/>
      <c r="L8" s="173"/>
      <c r="M8" s="169">
        <f t="shared" si="0"/>
        <v>0</v>
      </c>
      <c r="N8" s="141" t="str">
        <f>IF(ISBLANK(Résultats!D14),"Joueur 7",Résultats!D14)</f>
        <v>Joueur 7</v>
      </c>
    </row>
    <row r="9" spans="7:14" x14ac:dyDescent="0.25">
      <c r="G9" s="89"/>
      <c r="H9" s="88"/>
      <c r="I9" s="89"/>
      <c r="J9" s="179"/>
      <c r="K9" s="183"/>
      <c r="L9" s="174"/>
      <c r="M9" s="170">
        <f t="shared" si="0"/>
        <v>0</v>
      </c>
      <c r="N9" s="142" t="str">
        <f>IF(ISBLANK(Résultats!D15),"Joueur 8",Résultats!D15)</f>
        <v>Joueur 8</v>
      </c>
    </row>
    <row r="10" spans="7:14" x14ac:dyDescent="0.25">
      <c r="G10" s="83"/>
      <c r="H10" s="82"/>
      <c r="I10" s="83"/>
      <c r="J10" s="176"/>
      <c r="K10" s="180"/>
      <c r="L10" s="171"/>
      <c r="M10" s="167">
        <f t="shared" si="0"/>
        <v>0</v>
      </c>
      <c r="N10" s="42" t="str">
        <f>IF(ISBLANK(Résultats!D16),"Joueur 9",Résultats!D16)</f>
        <v>Joueur 9</v>
      </c>
    </row>
    <row r="11" spans="7:14" x14ac:dyDescent="0.25">
      <c r="G11" s="85"/>
      <c r="H11" s="84"/>
      <c r="I11" s="85"/>
      <c r="J11" s="177"/>
      <c r="K11" s="181"/>
      <c r="L11" s="172"/>
      <c r="M11" s="168">
        <f t="shared" si="0"/>
        <v>0</v>
      </c>
      <c r="N11" s="140" t="str">
        <f>IF(ISBLANK(Résultats!D17),"Joueur 10",Résultats!D17)</f>
        <v>Joueur 10</v>
      </c>
    </row>
    <row r="12" spans="7:14" x14ac:dyDescent="0.25">
      <c r="G12" s="87"/>
      <c r="H12" s="86"/>
      <c r="I12" s="87"/>
      <c r="J12" s="178"/>
      <c r="K12" s="182"/>
      <c r="L12" s="173"/>
      <c r="M12" s="169">
        <f t="shared" si="0"/>
        <v>0</v>
      </c>
      <c r="N12" s="141" t="str">
        <f>IF(ISBLANK(Résultats!D18),"Joueur 11",Résultats!D18)</f>
        <v>Joueur 11</v>
      </c>
    </row>
    <row r="13" spans="7:14" x14ac:dyDescent="0.25">
      <c r="G13" s="89"/>
      <c r="H13" s="88"/>
      <c r="I13" s="89"/>
      <c r="J13" s="179"/>
      <c r="K13" s="183"/>
      <c r="L13" s="174"/>
      <c r="M13" s="170">
        <f t="shared" si="0"/>
        <v>0</v>
      </c>
      <c r="N13" s="142" t="str">
        <f>IF(ISBLANK(Résultats!D19),"Joueur 12",Résultats!D19)</f>
        <v>Joueur 12</v>
      </c>
    </row>
    <row r="14" spans="7:14" x14ac:dyDescent="0.25">
      <c r="G14" s="83"/>
      <c r="H14" s="82"/>
      <c r="I14" s="83"/>
      <c r="J14" s="176"/>
      <c r="K14" s="180"/>
      <c r="L14" s="171"/>
      <c r="M14" s="167">
        <f t="shared" si="0"/>
        <v>0</v>
      </c>
      <c r="N14" s="42" t="str">
        <f>IF(ISBLANK(Résultats!D20),"Joueur 13",Résultats!D20)</f>
        <v>Joueur 13</v>
      </c>
    </row>
    <row r="15" spans="7:14" x14ac:dyDescent="0.25">
      <c r="G15" s="85"/>
      <c r="H15" s="84"/>
      <c r="I15" s="85"/>
      <c r="J15" s="177"/>
      <c r="K15" s="181"/>
      <c r="L15" s="172"/>
      <c r="M15" s="168">
        <f t="shared" si="0"/>
        <v>0</v>
      </c>
      <c r="N15" s="140" t="str">
        <f>IF(ISBLANK(Résultats!D21),"Joueur 14",Résultats!D21)</f>
        <v>Joueur 14</v>
      </c>
    </row>
    <row r="16" spans="7:14" x14ac:dyDescent="0.25">
      <c r="G16" s="87"/>
      <c r="H16" s="86"/>
      <c r="I16" s="87"/>
      <c r="J16" s="178"/>
      <c r="K16" s="182"/>
      <c r="L16" s="173"/>
      <c r="M16" s="169">
        <f t="shared" si="0"/>
        <v>0</v>
      </c>
      <c r="N16" s="141" t="str">
        <f>IF(ISBLANK(Résultats!D22),"Joueur 15",Résultats!D22)</f>
        <v>Joueur 15</v>
      </c>
    </row>
    <row r="17" spans="7:14" x14ac:dyDescent="0.25">
      <c r="G17" s="89"/>
      <c r="H17" s="88"/>
      <c r="I17" s="89"/>
      <c r="J17" s="179"/>
      <c r="K17" s="183"/>
      <c r="L17" s="174"/>
      <c r="M17" s="170">
        <f t="shared" si="0"/>
        <v>0</v>
      </c>
      <c r="N17" s="142" t="str">
        <f>IF(ISBLANK(Résultats!D23),"Joueur 16",Résultats!D23)</f>
        <v>Joueur 16</v>
      </c>
    </row>
    <row r="18" spans="7:14" x14ac:dyDescent="0.25">
      <c r="G18" s="83"/>
      <c r="H18" s="82"/>
      <c r="I18" s="83"/>
      <c r="J18" s="176"/>
      <c r="K18" s="180"/>
      <c r="L18" s="171"/>
      <c r="M18" s="167">
        <f t="shared" si="0"/>
        <v>0</v>
      </c>
      <c r="N18" s="42" t="str">
        <f>IF(ISBLANK(Résultats!D24),"Joueur 17",Résultats!D24)</f>
        <v>Joueur 17</v>
      </c>
    </row>
    <row r="19" spans="7:14" x14ac:dyDescent="0.25">
      <c r="G19" s="85"/>
      <c r="H19" s="84"/>
      <c r="I19" s="85"/>
      <c r="J19" s="177"/>
      <c r="K19" s="181"/>
      <c r="L19" s="172"/>
      <c r="M19" s="168">
        <f t="shared" si="0"/>
        <v>0</v>
      </c>
      <c r="N19" s="140" t="str">
        <f>IF(ISBLANK(Résultats!D25),"Joueur 18",Résultats!D25)</f>
        <v>Joueur 18</v>
      </c>
    </row>
    <row r="20" spans="7:14" x14ac:dyDescent="0.25">
      <c r="G20" s="87"/>
      <c r="H20" s="86"/>
      <c r="I20" s="87"/>
      <c r="J20" s="178"/>
      <c r="K20" s="182"/>
      <c r="L20" s="173"/>
      <c r="M20" s="169">
        <f t="shared" si="0"/>
        <v>0</v>
      </c>
      <c r="N20" s="141" t="str">
        <f>IF(ISBLANK(Résultats!D26),"Joueur 19",Résultats!D26)</f>
        <v>Joueur 19</v>
      </c>
    </row>
    <row r="21" spans="7:14" ht="15.75" thickBot="1" x14ac:dyDescent="0.3">
      <c r="G21" s="89"/>
      <c r="H21" s="88"/>
      <c r="I21" s="89"/>
      <c r="J21" s="179"/>
      <c r="K21" s="184"/>
      <c r="L21" s="175"/>
      <c r="M21" s="170">
        <f t="shared" si="0"/>
        <v>0</v>
      </c>
      <c r="N21" s="142" t="str">
        <f>IF(ISBLANK(Résultats!D27),"Joueur 20",Résultats!D27)</f>
        <v>Joueur 20</v>
      </c>
    </row>
    <row r="22" spans="7:14" x14ac:dyDescent="0.25">
      <c r="G22" s="55" t="s">
        <v>18</v>
      </c>
      <c r="H22" s="55"/>
    </row>
  </sheetData>
  <sheetProtection algorithmName="SHA-512" hashValue="imgpOyw1+nGn2TI3WKNfXh0AQXDKQe/R5tuFwlvCSf7oBjR03kfE8BSxM6CF3vcxTTxR96AUqsrf66cb6uMXhw==" saltValue="bkBH41swf60fmPtkbdMdCA=="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6B558-6AAC-4DCD-85AF-D780F2F87198}">
  <sheetPr>
    <tabColor rgb="FFFFC000"/>
  </sheetPr>
  <dimension ref="G1:N22"/>
  <sheetViews>
    <sheetView workbookViewId="0">
      <selection activeCell="K1" sqref="K1:L21"/>
    </sheetView>
  </sheetViews>
  <sheetFormatPr baseColWidth="10" defaultColWidth="10.7109375" defaultRowHeight="15" x14ac:dyDescent="0.25"/>
  <cols>
    <col min="4" max="4" width="14" customWidth="1"/>
    <col min="5" max="5" width="9" customWidth="1"/>
  </cols>
  <sheetData>
    <row r="1" spans="7:14" ht="60" x14ac:dyDescent="0.25">
      <c r="G1" s="237" t="s">
        <v>76</v>
      </c>
      <c r="H1" s="238"/>
      <c r="I1" s="237" t="s">
        <v>77</v>
      </c>
      <c r="J1" s="239"/>
      <c r="K1" s="235" t="s">
        <v>78</v>
      </c>
      <c r="L1" s="236"/>
      <c r="M1" s="156" t="s">
        <v>29</v>
      </c>
      <c r="N1" s="42"/>
    </row>
    <row r="2" spans="7:14" x14ac:dyDescent="0.25">
      <c r="G2" s="83"/>
      <c r="H2" s="82"/>
      <c r="I2" s="83"/>
      <c r="J2" s="176"/>
      <c r="K2" s="180"/>
      <c r="L2" s="171"/>
      <c r="M2" s="167">
        <f>MAX(G2+H2,I2+J2,K2+L2)</f>
        <v>0</v>
      </c>
      <c r="N2" s="42" t="str">
        <f>IF(ISBLANK(Résultats!D8),"Joueur 1",Résultats!D8)</f>
        <v>Joueur 1</v>
      </c>
    </row>
    <row r="3" spans="7:14" x14ac:dyDescent="0.25">
      <c r="G3" s="85"/>
      <c r="H3" s="84"/>
      <c r="I3" s="85"/>
      <c r="J3" s="177"/>
      <c r="K3" s="181"/>
      <c r="L3" s="172"/>
      <c r="M3" s="168">
        <f t="shared" ref="M3:M21" si="0">MAX(G3+H3,I3+J3,K3+L3)</f>
        <v>0</v>
      </c>
      <c r="N3" s="140" t="str">
        <f>IF(ISBLANK(Résultats!D9),"Joueur 2",Résultats!D9)</f>
        <v>Joueur 2</v>
      </c>
    </row>
    <row r="4" spans="7:14" x14ac:dyDescent="0.25">
      <c r="G4" s="87"/>
      <c r="H4" s="86"/>
      <c r="I4" s="87"/>
      <c r="J4" s="178"/>
      <c r="K4" s="182"/>
      <c r="L4" s="173"/>
      <c r="M4" s="169">
        <f t="shared" si="0"/>
        <v>0</v>
      </c>
      <c r="N4" s="141" t="str">
        <f>IF(ISBLANK(Résultats!D10),"Joueur 3",Résultats!D10)</f>
        <v>Joueur 3</v>
      </c>
    </row>
    <row r="5" spans="7:14" x14ac:dyDescent="0.25">
      <c r="G5" s="89"/>
      <c r="H5" s="88"/>
      <c r="I5" s="89"/>
      <c r="J5" s="179"/>
      <c r="K5" s="183"/>
      <c r="L5" s="174"/>
      <c r="M5" s="170">
        <f t="shared" si="0"/>
        <v>0</v>
      </c>
      <c r="N5" s="142" t="str">
        <f>IF(ISBLANK(Résultats!D11),"Joueur 4",Résultats!D11)</f>
        <v>Joueur 4</v>
      </c>
    </row>
    <row r="6" spans="7:14" x14ac:dyDescent="0.25">
      <c r="G6" s="83"/>
      <c r="H6" s="82"/>
      <c r="I6" s="83"/>
      <c r="J6" s="176"/>
      <c r="K6" s="180"/>
      <c r="L6" s="171"/>
      <c r="M6" s="167">
        <f t="shared" si="0"/>
        <v>0</v>
      </c>
      <c r="N6" s="42" t="str">
        <f>IF(ISBLANK(Résultats!D12),"Joueur 5",Résultats!D12)</f>
        <v>Joueur 5</v>
      </c>
    </row>
    <row r="7" spans="7:14" x14ac:dyDescent="0.25">
      <c r="G7" s="85"/>
      <c r="H7" s="84"/>
      <c r="I7" s="85"/>
      <c r="J7" s="177"/>
      <c r="K7" s="181"/>
      <c r="L7" s="172"/>
      <c r="M7" s="168">
        <f t="shared" si="0"/>
        <v>0</v>
      </c>
      <c r="N7" s="140" t="str">
        <f>IF(ISBLANK(Résultats!D13),"Joueur 6",Résultats!D13)</f>
        <v>Joueur 6</v>
      </c>
    </row>
    <row r="8" spans="7:14" x14ac:dyDescent="0.25">
      <c r="G8" s="87"/>
      <c r="H8" s="86"/>
      <c r="I8" s="87"/>
      <c r="J8" s="178"/>
      <c r="K8" s="182"/>
      <c r="L8" s="173"/>
      <c r="M8" s="169">
        <f t="shared" si="0"/>
        <v>0</v>
      </c>
      <c r="N8" s="141" t="str">
        <f>IF(ISBLANK(Résultats!D14),"Joueur 7",Résultats!D14)</f>
        <v>Joueur 7</v>
      </c>
    </row>
    <row r="9" spans="7:14" x14ac:dyDescent="0.25">
      <c r="G9" s="89"/>
      <c r="H9" s="88"/>
      <c r="I9" s="89"/>
      <c r="J9" s="179"/>
      <c r="K9" s="183"/>
      <c r="L9" s="174"/>
      <c r="M9" s="170">
        <f t="shared" si="0"/>
        <v>0</v>
      </c>
      <c r="N9" s="142" t="str">
        <f>IF(ISBLANK(Résultats!D15),"Joueur 8",Résultats!D15)</f>
        <v>Joueur 8</v>
      </c>
    </row>
    <row r="10" spans="7:14" x14ac:dyDescent="0.25">
      <c r="G10" s="83"/>
      <c r="H10" s="82"/>
      <c r="I10" s="83"/>
      <c r="J10" s="176"/>
      <c r="K10" s="180"/>
      <c r="L10" s="171"/>
      <c r="M10" s="167">
        <f t="shared" si="0"/>
        <v>0</v>
      </c>
      <c r="N10" s="42" t="str">
        <f>IF(ISBLANK(Résultats!D16),"Joueur 9",Résultats!D16)</f>
        <v>Joueur 9</v>
      </c>
    </row>
    <row r="11" spans="7:14" x14ac:dyDescent="0.25">
      <c r="G11" s="85"/>
      <c r="H11" s="84"/>
      <c r="I11" s="85"/>
      <c r="J11" s="177"/>
      <c r="K11" s="181"/>
      <c r="L11" s="172"/>
      <c r="M11" s="168">
        <f t="shared" si="0"/>
        <v>0</v>
      </c>
      <c r="N11" s="140" t="str">
        <f>IF(ISBLANK(Résultats!D17),"Joueur 10",Résultats!D17)</f>
        <v>Joueur 10</v>
      </c>
    </row>
    <row r="12" spans="7:14" x14ac:dyDescent="0.25">
      <c r="G12" s="87"/>
      <c r="H12" s="86"/>
      <c r="I12" s="87"/>
      <c r="J12" s="178"/>
      <c r="K12" s="182"/>
      <c r="L12" s="173"/>
      <c r="M12" s="169">
        <f t="shared" si="0"/>
        <v>0</v>
      </c>
      <c r="N12" s="141" t="str">
        <f>IF(ISBLANK(Résultats!D18),"Joueur 11",Résultats!D18)</f>
        <v>Joueur 11</v>
      </c>
    </row>
    <row r="13" spans="7:14" x14ac:dyDescent="0.25">
      <c r="G13" s="89"/>
      <c r="H13" s="88"/>
      <c r="I13" s="89"/>
      <c r="J13" s="179"/>
      <c r="K13" s="183"/>
      <c r="L13" s="174"/>
      <c r="M13" s="170">
        <f t="shared" si="0"/>
        <v>0</v>
      </c>
      <c r="N13" s="142" t="str">
        <f>IF(ISBLANK(Résultats!D19),"Joueur 12",Résultats!D19)</f>
        <v>Joueur 12</v>
      </c>
    </row>
    <row r="14" spans="7:14" x14ac:dyDescent="0.25">
      <c r="G14" s="83"/>
      <c r="H14" s="82"/>
      <c r="I14" s="83"/>
      <c r="J14" s="176"/>
      <c r="K14" s="180"/>
      <c r="L14" s="171"/>
      <c r="M14" s="167">
        <f t="shared" si="0"/>
        <v>0</v>
      </c>
      <c r="N14" s="42" t="str">
        <f>IF(ISBLANK(Résultats!D20),"Joueur 13",Résultats!D20)</f>
        <v>Joueur 13</v>
      </c>
    </row>
    <row r="15" spans="7:14" x14ac:dyDescent="0.25">
      <c r="G15" s="85"/>
      <c r="H15" s="84"/>
      <c r="I15" s="85"/>
      <c r="J15" s="177"/>
      <c r="K15" s="181"/>
      <c r="L15" s="172"/>
      <c r="M15" s="168">
        <f t="shared" si="0"/>
        <v>0</v>
      </c>
      <c r="N15" s="140" t="str">
        <f>IF(ISBLANK(Résultats!D21),"Joueur 14",Résultats!D21)</f>
        <v>Joueur 14</v>
      </c>
    </row>
    <row r="16" spans="7:14" x14ac:dyDescent="0.25">
      <c r="G16" s="87"/>
      <c r="H16" s="86"/>
      <c r="I16" s="87"/>
      <c r="J16" s="178"/>
      <c r="K16" s="182"/>
      <c r="L16" s="173"/>
      <c r="M16" s="169">
        <f t="shared" si="0"/>
        <v>0</v>
      </c>
      <c r="N16" s="141" t="str">
        <f>IF(ISBLANK(Résultats!D22),"Joueur 15",Résultats!D22)</f>
        <v>Joueur 15</v>
      </c>
    </row>
    <row r="17" spans="7:14" x14ac:dyDescent="0.25">
      <c r="G17" s="89"/>
      <c r="H17" s="88"/>
      <c r="I17" s="89"/>
      <c r="J17" s="179"/>
      <c r="K17" s="183"/>
      <c r="L17" s="174"/>
      <c r="M17" s="170">
        <f t="shared" si="0"/>
        <v>0</v>
      </c>
      <c r="N17" s="142" t="str">
        <f>IF(ISBLANK(Résultats!D23),"Joueur 16",Résultats!D23)</f>
        <v>Joueur 16</v>
      </c>
    </row>
    <row r="18" spans="7:14" x14ac:dyDescent="0.25">
      <c r="G18" s="83"/>
      <c r="H18" s="82"/>
      <c r="I18" s="83"/>
      <c r="J18" s="176"/>
      <c r="K18" s="180"/>
      <c r="L18" s="171"/>
      <c r="M18" s="167">
        <f t="shared" si="0"/>
        <v>0</v>
      </c>
      <c r="N18" s="42" t="str">
        <f>IF(ISBLANK(Résultats!D24),"Joueur 17",Résultats!D24)</f>
        <v>Joueur 17</v>
      </c>
    </row>
    <row r="19" spans="7:14" x14ac:dyDescent="0.25">
      <c r="G19" s="85"/>
      <c r="H19" s="84"/>
      <c r="I19" s="85"/>
      <c r="J19" s="177"/>
      <c r="K19" s="181"/>
      <c r="L19" s="172"/>
      <c r="M19" s="168">
        <f t="shared" si="0"/>
        <v>0</v>
      </c>
      <c r="N19" s="140" t="str">
        <f>IF(ISBLANK(Résultats!D25),"Joueur 18",Résultats!D25)</f>
        <v>Joueur 18</v>
      </c>
    </row>
    <row r="20" spans="7:14" x14ac:dyDescent="0.25">
      <c r="G20" s="87"/>
      <c r="H20" s="86"/>
      <c r="I20" s="87"/>
      <c r="J20" s="178"/>
      <c r="K20" s="182"/>
      <c r="L20" s="173"/>
      <c r="M20" s="169">
        <f t="shared" si="0"/>
        <v>0</v>
      </c>
      <c r="N20" s="141" t="str">
        <f>IF(ISBLANK(Résultats!D26),"Joueur 19",Résultats!D26)</f>
        <v>Joueur 19</v>
      </c>
    </row>
    <row r="21" spans="7:14" ht="15.75" thickBot="1" x14ac:dyDescent="0.3">
      <c r="G21" s="89"/>
      <c r="H21" s="88"/>
      <c r="I21" s="89"/>
      <c r="J21" s="179"/>
      <c r="K21" s="184"/>
      <c r="L21" s="175"/>
      <c r="M21" s="170">
        <f t="shared" si="0"/>
        <v>0</v>
      </c>
      <c r="N21" s="142" t="str">
        <f>IF(ISBLANK(Résultats!D27),"Joueur 20",Résultats!D27)</f>
        <v>Joueur 20</v>
      </c>
    </row>
    <row r="22" spans="7:14" x14ac:dyDescent="0.25">
      <c r="G22" s="55" t="s">
        <v>18</v>
      </c>
      <c r="H22" s="55"/>
    </row>
  </sheetData>
  <sheetProtection algorithmName="SHA-512" hashValue="e93DfSjmrYPqNsPeXtwtFDZzRy5KX8ygEGDcWtcEjO8XtNDNg5QEiJypd2eQ6kj4uo2Pa3TPdGNFro9lzde29g==" saltValue="yRejiJCC+f5hpl1svJ4WHg=="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A3868-D1F1-4153-BB6E-76521636F0F2}">
  <sheetPr>
    <tabColor rgb="FFFFC000"/>
  </sheetPr>
  <dimension ref="G1:N22"/>
  <sheetViews>
    <sheetView workbookViewId="0">
      <selection activeCell="K1" sqref="K1:L21"/>
    </sheetView>
  </sheetViews>
  <sheetFormatPr baseColWidth="10" defaultColWidth="10.7109375" defaultRowHeight="15" x14ac:dyDescent="0.25"/>
  <cols>
    <col min="4" max="4" width="14" customWidth="1"/>
    <col min="5" max="5" width="9" customWidth="1"/>
  </cols>
  <sheetData>
    <row r="1" spans="7:14" ht="60" x14ac:dyDescent="0.25">
      <c r="G1" s="237" t="s">
        <v>66</v>
      </c>
      <c r="H1" s="238"/>
      <c r="I1" s="237" t="s">
        <v>67</v>
      </c>
      <c r="J1" s="239"/>
      <c r="K1" s="235" t="s">
        <v>72</v>
      </c>
      <c r="L1" s="236"/>
      <c r="M1" s="156" t="s">
        <v>29</v>
      </c>
      <c r="N1" s="42"/>
    </row>
    <row r="2" spans="7:14" x14ac:dyDescent="0.25">
      <c r="G2" s="83"/>
      <c r="H2" s="82"/>
      <c r="I2" s="83"/>
      <c r="J2" s="176"/>
      <c r="K2" s="180"/>
      <c r="L2" s="171"/>
      <c r="M2" s="167">
        <f>MAX(G2+H2,I2+J2,K2+L2)</f>
        <v>0</v>
      </c>
      <c r="N2" s="42" t="str">
        <f>IF(ISBLANK(Résultats!D8),"Joueur 1",Résultats!D8)</f>
        <v>Joueur 1</v>
      </c>
    </row>
    <row r="3" spans="7:14" x14ac:dyDescent="0.25">
      <c r="G3" s="85"/>
      <c r="H3" s="84"/>
      <c r="I3" s="85"/>
      <c r="J3" s="177"/>
      <c r="K3" s="181"/>
      <c r="L3" s="172"/>
      <c r="M3" s="168">
        <f t="shared" ref="M3:M21" si="0">MAX(G3+H3,I3+J3,K3+L3)</f>
        <v>0</v>
      </c>
      <c r="N3" s="140" t="str">
        <f>IF(ISBLANK(Résultats!D9),"Joueur 2",Résultats!D9)</f>
        <v>Joueur 2</v>
      </c>
    </row>
    <row r="4" spans="7:14" x14ac:dyDescent="0.25">
      <c r="G4" s="87"/>
      <c r="H4" s="86"/>
      <c r="I4" s="87"/>
      <c r="J4" s="178"/>
      <c r="K4" s="182"/>
      <c r="L4" s="173"/>
      <c r="M4" s="169">
        <f t="shared" si="0"/>
        <v>0</v>
      </c>
      <c r="N4" s="141" t="str">
        <f>IF(ISBLANK(Résultats!D10),"Joueur 3",Résultats!D10)</f>
        <v>Joueur 3</v>
      </c>
    </row>
    <row r="5" spans="7:14" x14ac:dyDescent="0.25">
      <c r="G5" s="89"/>
      <c r="H5" s="88"/>
      <c r="I5" s="89"/>
      <c r="J5" s="179"/>
      <c r="K5" s="183"/>
      <c r="L5" s="174"/>
      <c r="M5" s="170">
        <f t="shared" si="0"/>
        <v>0</v>
      </c>
      <c r="N5" s="142" t="str">
        <f>IF(ISBLANK(Résultats!D11),"Joueur 4",Résultats!D11)</f>
        <v>Joueur 4</v>
      </c>
    </row>
    <row r="6" spans="7:14" x14ac:dyDescent="0.25">
      <c r="G6" s="83"/>
      <c r="H6" s="82"/>
      <c r="I6" s="83"/>
      <c r="J6" s="176"/>
      <c r="K6" s="180"/>
      <c r="L6" s="171"/>
      <c r="M6" s="167">
        <f t="shared" si="0"/>
        <v>0</v>
      </c>
      <c r="N6" s="42" t="str">
        <f>IF(ISBLANK(Résultats!D12),"Joueur 5",Résultats!D12)</f>
        <v>Joueur 5</v>
      </c>
    </row>
    <row r="7" spans="7:14" x14ac:dyDescent="0.25">
      <c r="G7" s="85"/>
      <c r="H7" s="84"/>
      <c r="I7" s="85"/>
      <c r="J7" s="177"/>
      <c r="K7" s="181"/>
      <c r="L7" s="172"/>
      <c r="M7" s="168">
        <f t="shared" si="0"/>
        <v>0</v>
      </c>
      <c r="N7" s="140" t="str">
        <f>IF(ISBLANK(Résultats!D13),"Joueur 6",Résultats!D13)</f>
        <v>Joueur 6</v>
      </c>
    </row>
    <row r="8" spans="7:14" x14ac:dyDescent="0.25">
      <c r="G8" s="87"/>
      <c r="H8" s="86"/>
      <c r="I8" s="87"/>
      <c r="J8" s="178"/>
      <c r="K8" s="182"/>
      <c r="L8" s="173"/>
      <c r="M8" s="169">
        <f t="shared" si="0"/>
        <v>0</v>
      </c>
      <c r="N8" s="141" t="str">
        <f>IF(ISBLANK(Résultats!D14),"Joueur 7",Résultats!D14)</f>
        <v>Joueur 7</v>
      </c>
    </row>
    <row r="9" spans="7:14" x14ac:dyDescent="0.25">
      <c r="G9" s="89"/>
      <c r="H9" s="88"/>
      <c r="I9" s="89"/>
      <c r="J9" s="179"/>
      <c r="K9" s="183"/>
      <c r="L9" s="174"/>
      <c r="M9" s="170">
        <f t="shared" si="0"/>
        <v>0</v>
      </c>
      <c r="N9" s="142" t="str">
        <f>IF(ISBLANK(Résultats!D15),"Joueur 8",Résultats!D15)</f>
        <v>Joueur 8</v>
      </c>
    </row>
    <row r="10" spans="7:14" x14ac:dyDescent="0.25">
      <c r="G10" s="83"/>
      <c r="H10" s="82"/>
      <c r="I10" s="83"/>
      <c r="J10" s="176"/>
      <c r="K10" s="180"/>
      <c r="L10" s="171"/>
      <c r="M10" s="167">
        <f t="shared" si="0"/>
        <v>0</v>
      </c>
      <c r="N10" s="42" t="str">
        <f>IF(ISBLANK(Résultats!D16),"Joueur 9",Résultats!D16)</f>
        <v>Joueur 9</v>
      </c>
    </row>
    <row r="11" spans="7:14" x14ac:dyDescent="0.25">
      <c r="G11" s="85"/>
      <c r="H11" s="84"/>
      <c r="I11" s="85"/>
      <c r="J11" s="177"/>
      <c r="K11" s="181"/>
      <c r="L11" s="172"/>
      <c r="M11" s="168">
        <f t="shared" si="0"/>
        <v>0</v>
      </c>
      <c r="N11" s="140" t="str">
        <f>IF(ISBLANK(Résultats!D17),"Joueur 10",Résultats!D17)</f>
        <v>Joueur 10</v>
      </c>
    </row>
    <row r="12" spans="7:14" x14ac:dyDescent="0.25">
      <c r="G12" s="87"/>
      <c r="H12" s="86"/>
      <c r="I12" s="87"/>
      <c r="J12" s="178"/>
      <c r="K12" s="182"/>
      <c r="L12" s="173"/>
      <c r="M12" s="169">
        <f t="shared" si="0"/>
        <v>0</v>
      </c>
      <c r="N12" s="141" t="str">
        <f>IF(ISBLANK(Résultats!D18),"Joueur 11",Résultats!D18)</f>
        <v>Joueur 11</v>
      </c>
    </row>
    <row r="13" spans="7:14" x14ac:dyDescent="0.25">
      <c r="G13" s="89"/>
      <c r="H13" s="88"/>
      <c r="I13" s="89"/>
      <c r="J13" s="179"/>
      <c r="K13" s="183"/>
      <c r="L13" s="174"/>
      <c r="M13" s="170">
        <f t="shared" si="0"/>
        <v>0</v>
      </c>
      <c r="N13" s="142" t="str">
        <f>IF(ISBLANK(Résultats!D19),"Joueur 12",Résultats!D19)</f>
        <v>Joueur 12</v>
      </c>
    </row>
    <row r="14" spans="7:14" x14ac:dyDescent="0.25">
      <c r="G14" s="83"/>
      <c r="H14" s="82"/>
      <c r="I14" s="83"/>
      <c r="J14" s="176"/>
      <c r="K14" s="180"/>
      <c r="L14" s="171"/>
      <c r="M14" s="167">
        <f t="shared" si="0"/>
        <v>0</v>
      </c>
      <c r="N14" s="42" t="str">
        <f>IF(ISBLANK(Résultats!D20),"Joueur 13",Résultats!D20)</f>
        <v>Joueur 13</v>
      </c>
    </row>
    <row r="15" spans="7:14" x14ac:dyDescent="0.25">
      <c r="G15" s="85"/>
      <c r="H15" s="84"/>
      <c r="I15" s="85"/>
      <c r="J15" s="177"/>
      <c r="K15" s="181"/>
      <c r="L15" s="172"/>
      <c r="M15" s="168">
        <f t="shared" si="0"/>
        <v>0</v>
      </c>
      <c r="N15" s="140" t="str">
        <f>IF(ISBLANK(Résultats!D21),"Joueur 14",Résultats!D21)</f>
        <v>Joueur 14</v>
      </c>
    </row>
    <row r="16" spans="7:14" x14ac:dyDescent="0.25">
      <c r="G16" s="87"/>
      <c r="H16" s="86"/>
      <c r="I16" s="87"/>
      <c r="J16" s="178"/>
      <c r="K16" s="182"/>
      <c r="L16" s="173"/>
      <c r="M16" s="169">
        <f t="shared" si="0"/>
        <v>0</v>
      </c>
      <c r="N16" s="141" t="str">
        <f>IF(ISBLANK(Résultats!D22),"Joueur 15",Résultats!D22)</f>
        <v>Joueur 15</v>
      </c>
    </row>
    <row r="17" spans="7:14" x14ac:dyDescent="0.25">
      <c r="G17" s="89"/>
      <c r="H17" s="88"/>
      <c r="I17" s="89"/>
      <c r="J17" s="179"/>
      <c r="K17" s="183"/>
      <c r="L17" s="174"/>
      <c r="M17" s="170">
        <f t="shared" si="0"/>
        <v>0</v>
      </c>
      <c r="N17" s="142" t="str">
        <f>IF(ISBLANK(Résultats!D23),"Joueur 16",Résultats!D23)</f>
        <v>Joueur 16</v>
      </c>
    </row>
    <row r="18" spans="7:14" x14ac:dyDescent="0.25">
      <c r="G18" s="83"/>
      <c r="H18" s="82"/>
      <c r="I18" s="83"/>
      <c r="J18" s="176"/>
      <c r="K18" s="180"/>
      <c r="L18" s="171"/>
      <c r="M18" s="167">
        <f t="shared" si="0"/>
        <v>0</v>
      </c>
      <c r="N18" s="42" t="str">
        <f>IF(ISBLANK(Résultats!D24),"Joueur 17",Résultats!D24)</f>
        <v>Joueur 17</v>
      </c>
    </row>
    <row r="19" spans="7:14" x14ac:dyDescent="0.25">
      <c r="G19" s="85"/>
      <c r="H19" s="84"/>
      <c r="I19" s="85"/>
      <c r="J19" s="177"/>
      <c r="K19" s="181"/>
      <c r="L19" s="172"/>
      <c r="M19" s="168">
        <f t="shared" si="0"/>
        <v>0</v>
      </c>
      <c r="N19" s="140" t="str">
        <f>IF(ISBLANK(Résultats!D25),"Joueur 18",Résultats!D25)</f>
        <v>Joueur 18</v>
      </c>
    </row>
    <row r="20" spans="7:14" x14ac:dyDescent="0.25">
      <c r="G20" s="87"/>
      <c r="H20" s="86"/>
      <c r="I20" s="87"/>
      <c r="J20" s="178"/>
      <c r="K20" s="182"/>
      <c r="L20" s="173"/>
      <c r="M20" s="169">
        <f t="shared" si="0"/>
        <v>0</v>
      </c>
      <c r="N20" s="141" t="str">
        <f>IF(ISBLANK(Résultats!D26),"Joueur 19",Résultats!D26)</f>
        <v>Joueur 19</v>
      </c>
    </row>
    <row r="21" spans="7:14" ht="15.75" thickBot="1" x14ac:dyDescent="0.3">
      <c r="G21" s="89"/>
      <c r="H21" s="88"/>
      <c r="I21" s="89"/>
      <c r="J21" s="179"/>
      <c r="K21" s="184"/>
      <c r="L21" s="175"/>
      <c r="M21" s="170">
        <f t="shared" si="0"/>
        <v>0</v>
      </c>
      <c r="N21" s="142" t="str">
        <f>IF(ISBLANK(Résultats!D27),"Joueur 20",Résultats!D27)</f>
        <v>Joueur 20</v>
      </c>
    </row>
    <row r="22" spans="7:14" x14ac:dyDescent="0.25">
      <c r="G22" s="55" t="s">
        <v>18</v>
      </c>
      <c r="H22" s="55"/>
    </row>
  </sheetData>
  <sheetProtection algorithmName="SHA-512" hashValue="2L79VOEdoJOhXcsnnfrKu4QVcGfhpLaX/tuubvjkMBBfPOlf+5AjAzueTUtDQp8Wq+ORSXd9nqjov3bHrIzQZw==" saltValue="Nq9mlAVDD9gZUmiYtXvDdg==" spinCount="100000" sheet="1" objects="1" scenarios="1"/>
  <mergeCells count="3">
    <mergeCell ref="G1:H1"/>
    <mergeCell ref="I1:J1"/>
    <mergeCell ref="K1:L1"/>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35</vt:i4>
      </vt:variant>
    </vt:vector>
  </HeadingPairs>
  <TitlesOfParts>
    <vt:vector size="35" baseType="lpstr">
      <vt:lpstr>DFA_2 Argent</vt:lpstr>
      <vt:lpstr>Notice d'usage</vt:lpstr>
      <vt:lpstr>Résultats</vt:lpstr>
      <vt:lpstr>ExerciceA</vt:lpstr>
      <vt:lpstr>ExerciceB</vt:lpstr>
      <vt:lpstr>ExerciceC</vt:lpstr>
      <vt:lpstr>ExerciceD</vt:lpstr>
      <vt:lpstr>ExerciceE</vt:lpstr>
      <vt:lpstr>ExerciceF</vt:lpstr>
      <vt:lpstr>ExerciceG</vt:lpstr>
      <vt:lpstr>ExerciceH</vt:lpstr>
      <vt:lpstr>ExerciceI</vt:lpstr>
      <vt:lpstr>ExerciceJ</vt:lpstr>
      <vt:lpstr>ExerciceK</vt:lpstr>
      <vt:lpstr>ExerciceL</vt:lpstr>
      <vt:lpstr>Joueur1</vt:lpstr>
      <vt:lpstr>Joueur2</vt:lpstr>
      <vt:lpstr>Joueur3</vt:lpstr>
      <vt:lpstr>Joueur4</vt:lpstr>
      <vt:lpstr>Joueur5</vt:lpstr>
      <vt:lpstr>Joueur6</vt:lpstr>
      <vt:lpstr>Joueur7</vt:lpstr>
      <vt:lpstr>Joueur8</vt:lpstr>
      <vt:lpstr>Joueur9</vt:lpstr>
      <vt:lpstr>Joueur10</vt:lpstr>
      <vt:lpstr>Joueur11</vt:lpstr>
      <vt:lpstr>Joueur12</vt:lpstr>
      <vt:lpstr>Joueur13</vt:lpstr>
      <vt:lpstr>Joueur14</vt:lpstr>
      <vt:lpstr>Joueur15</vt:lpstr>
      <vt:lpstr>Joueur16</vt:lpstr>
      <vt:lpstr>Joueur17</vt:lpstr>
      <vt:lpstr>Joueur18</vt:lpstr>
      <vt:lpstr>Joueur19</vt:lpstr>
      <vt:lpstr>Joueur20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LESIOUR</dc:creator>
  <cp:lastModifiedBy>louis edelin</cp:lastModifiedBy>
  <dcterms:created xsi:type="dcterms:W3CDTF">2019-02-13T07:54:38Z</dcterms:created>
  <dcterms:modified xsi:type="dcterms:W3CDTF">2024-02-02T16:06:12Z</dcterms:modified>
</cp:coreProperties>
</file>